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ser\Desktop\源三校長へ\"/>
    </mc:Choice>
  </mc:AlternateContent>
  <bookViews>
    <workbookView xWindow="-120" yWindow="-120" windowWidth="20730" windowHeight="11160"/>
  </bookViews>
  <sheets>
    <sheet name="参加申込書①(入力用) " sheetId="5" r:id="rId1"/>
    <sheet name="参加申込書②(入力用)" sheetId="1" r:id="rId2"/>
    <sheet name="出品票" sheetId="7" r:id="rId3"/>
    <sheet name="キャプション① " sheetId="6" r:id="rId4"/>
    <sheet name="キャプション②" sheetId="4" r:id="rId5"/>
    <sheet name="学校番号・学校名・校長名" sheetId="2" r:id="rId6"/>
  </sheets>
  <definedNames>
    <definedName name="_xlnm._FilterDatabase" localSheetId="5" hidden="1">学校番号・学校名・校長名!$B$2:$C$2</definedName>
    <definedName name="_xlnm.Print_Area" localSheetId="3">'キャプション① '!$A$1:$AC$17</definedName>
    <definedName name="_xlnm.Print_Area" localSheetId="2">出品票!$A$2:$GR$34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R30" i="7" l="1"/>
  <c r="GQ30" i="7"/>
  <c r="GP30" i="7"/>
  <c r="GO30" i="7"/>
  <c r="GN30" i="7"/>
  <c r="GM30" i="7"/>
  <c r="GL30" i="7"/>
  <c r="GK30" i="7"/>
  <c r="GJ30" i="7"/>
  <c r="GI30" i="7"/>
  <c r="GH30" i="7"/>
  <c r="GG30" i="7"/>
  <c r="GF30" i="7"/>
  <c r="GE30" i="7"/>
  <c r="GD30" i="7"/>
  <c r="GC30" i="7"/>
  <c r="GB30" i="7"/>
  <c r="FX30" i="7"/>
  <c r="FW30" i="7"/>
  <c r="FV30" i="7"/>
  <c r="FU30" i="7"/>
  <c r="FT30" i="7"/>
  <c r="FS30" i="7"/>
  <c r="FR30" i="7"/>
  <c r="FQ30" i="7"/>
  <c r="FP30" i="7"/>
  <c r="FO30" i="7"/>
  <c r="FN30" i="7"/>
  <c r="FM30" i="7"/>
  <c r="FL30" i="7"/>
  <c r="FK30" i="7"/>
  <c r="FJ30" i="7"/>
  <c r="FI30" i="7"/>
  <c r="FH30" i="7"/>
  <c r="FG30" i="7"/>
  <c r="FD30" i="7"/>
  <c r="FC30" i="7"/>
  <c r="FB30" i="7"/>
  <c r="FA30" i="7"/>
  <c r="EZ30" i="7"/>
  <c r="EY30" i="7"/>
  <c r="EX30" i="7"/>
  <c r="EW30" i="7"/>
  <c r="EV30" i="7"/>
  <c r="EU30" i="7"/>
  <c r="ET30" i="7"/>
  <c r="ES30" i="7"/>
  <c r="ER30" i="7"/>
  <c r="EQ30" i="7"/>
  <c r="EP30" i="7"/>
  <c r="EO30" i="7"/>
  <c r="EN30" i="7"/>
  <c r="EM30" i="7"/>
  <c r="EJ30" i="7"/>
  <c r="EI30" i="7"/>
  <c r="EH30" i="7"/>
  <c r="EG30" i="7"/>
  <c r="EF30" i="7"/>
  <c r="EE30" i="7"/>
  <c r="ED30" i="7"/>
  <c r="EC30" i="7"/>
  <c r="EB30" i="7"/>
  <c r="EA30" i="7"/>
  <c r="DZ30" i="7"/>
  <c r="DY30" i="7"/>
  <c r="DX30" i="7"/>
  <c r="DW30" i="7"/>
  <c r="DV30" i="7"/>
  <c r="DU30" i="7"/>
  <c r="DT30" i="7"/>
  <c r="DS30" i="7"/>
  <c r="GM28" i="7"/>
  <c r="GL28" i="7"/>
  <c r="GK28" i="7"/>
  <c r="GJ28" i="7"/>
  <c r="GI28" i="7"/>
  <c r="GH28" i="7"/>
  <c r="GG28" i="7"/>
  <c r="GF28" i="7"/>
  <c r="GE28" i="7"/>
  <c r="GD28" i="7"/>
  <c r="FS28" i="7"/>
  <c r="FR28" i="7"/>
  <c r="FQ28" i="7"/>
  <c r="FP28" i="7"/>
  <c r="FO28" i="7"/>
  <c r="FN28" i="7"/>
  <c r="FM28" i="7"/>
  <c r="FL28" i="7"/>
  <c r="FK28" i="7"/>
  <c r="FJ28" i="7"/>
  <c r="EY28" i="7"/>
  <c r="EX28" i="7"/>
  <c r="EW28" i="7"/>
  <c r="EV28" i="7"/>
  <c r="EU28" i="7"/>
  <c r="ET28" i="7"/>
  <c r="ES28" i="7"/>
  <c r="ER28" i="7"/>
  <c r="EQ28" i="7"/>
  <c r="EP28" i="7"/>
  <c r="EE28" i="7"/>
  <c r="ED28" i="7"/>
  <c r="EC28" i="7"/>
  <c r="EB28" i="7"/>
  <c r="EA28" i="7"/>
  <c r="DZ28" i="7"/>
  <c r="DY28" i="7"/>
  <c r="DX28" i="7"/>
  <c r="DW28" i="7"/>
  <c r="DV28" i="7"/>
  <c r="CY30" i="7"/>
  <c r="DB28" i="7"/>
  <c r="V17" i="4"/>
  <c r="AA17" i="4"/>
  <c r="B7" i="4"/>
  <c r="G7" i="4"/>
  <c r="L7" i="4"/>
  <c r="Q7" i="4"/>
  <c r="V7" i="4"/>
  <c r="AA7" i="4"/>
  <c r="DO29" i="7"/>
  <c r="DN29" i="7"/>
  <c r="DO28" i="7"/>
  <c r="U1" i="7"/>
  <c r="CW1" i="7"/>
  <c r="DN28" i="7"/>
  <c r="EI29" i="7"/>
  <c r="EH29" i="7"/>
  <c r="EI28" i="7"/>
  <c r="AO1" i="7"/>
  <c r="DQ1" i="7"/>
  <c r="EH28" i="7"/>
  <c r="FC29" i="7"/>
  <c r="FB29" i="7"/>
  <c r="FC28" i="7"/>
  <c r="BI1" i="7"/>
  <c r="EK1" i="7"/>
  <c r="FB28" i="7"/>
  <c r="FW29" i="7"/>
  <c r="FV29" i="7"/>
  <c r="FW28" i="7"/>
  <c r="CC1" i="7"/>
  <c r="FE1" i="7"/>
  <c r="FV28" i="7"/>
  <c r="GQ29" i="7"/>
  <c r="GP29" i="7"/>
  <c r="GQ28" i="7"/>
  <c r="FY1" i="7"/>
  <c r="GP28" i="7"/>
  <c r="GQ11" i="7"/>
  <c r="GP12" i="7" s="1"/>
  <c r="GP11" i="7"/>
  <c r="GQ10" i="7"/>
  <c r="GP10" i="7"/>
  <c r="FW11" i="7"/>
  <c r="FV12" i="7" s="1"/>
  <c r="FV11" i="7"/>
  <c r="FW10" i="7"/>
  <c r="FV10" i="7"/>
  <c r="FC11" i="7"/>
  <c r="FB11" i="7"/>
  <c r="FC10" i="7"/>
  <c r="FB10" i="7"/>
  <c r="EI11" i="7"/>
  <c r="EH12" i="7" s="1"/>
  <c r="EH11" i="7"/>
  <c r="EI10" i="7"/>
  <c r="EH10" i="7"/>
  <c r="DN10" i="7"/>
  <c r="DO11" i="7"/>
  <c r="DN11" i="7"/>
  <c r="DM12" i="7" s="1"/>
  <c r="DO10" i="7"/>
  <c r="CY12" i="7"/>
  <c r="CT10" i="7"/>
  <c r="CQ11" i="7" s="1"/>
  <c r="CP12" i="7" s="1"/>
  <c r="BZ10" i="7"/>
  <c r="BF10" i="7"/>
  <c r="DP12" i="7"/>
  <c r="DO12" i="7"/>
  <c r="DN12" i="7"/>
  <c r="DL12" i="7"/>
  <c r="DK12" i="7"/>
  <c r="DK11" i="7"/>
  <c r="DJ12" i="7" s="1"/>
  <c r="DJ11" i="7"/>
  <c r="DI12" i="7" s="1"/>
  <c r="DI11" i="7"/>
  <c r="DH12" i="7" s="1"/>
  <c r="DK10" i="7"/>
  <c r="DH11" i="7" s="1"/>
  <c r="DG12" i="7"/>
  <c r="DJ10" i="7"/>
  <c r="DG11" i="7"/>
  <c r="DF12" i="7" s="1"/>
  <c r="DI10" i="7"/>
  <c r="DF11" i="7" s="1"/>
  <c r="DE12" i="7"/>
  <c r="DH10" i="7"/>
  <c r="DE11" i="7"/>
  <c r="DD12" i="7" s="1"/>
  <c r="DG10" i="7"/>
  <c r="DD11" i="7" s="1"/>
  <c r="DC12" i="7"/>
  <c r="DF10" i="7"/>
  <c r="DC11" i="7"/>
  <c r="DB12" i="7" s="1"/>
  <c r="DE10" i="7"/>
  <c r="DB11" i="7" s="1"/>
  <c r="DA12" i="7"/>
  <c r="DD10" i="7"/>
  <c r="DA11" i="7"/>
  <c r="CZ12" i="7" s="1"/>
  <c r="DC10" i="7"/>
  <c r="CZ11" i="7" s="1"/>
  <c r="CY11" i="7"/>
  <c r="DB10" i="7"/>
  <c r="C8" i="7"/>
  <c r="C26" i="7" s="1"/>
  <c r="DS6" i="7"/>
  <c r="DP7" i="7" s="1"/>
  <c r="DO7" i="7"/>
  <c r="DN7" i="7"/>
  <c r="DM7" i="7"/>
  <c r="DL7" i="7"/>
  <c r="DK7" i="7"/>
  <c r="DJ7" i="7"/>
  <c r="DI7" i="7"/>
  <c r="DH7" i="7"/>
  <c r="DG7" i="7"/>
  <c r="DF7" i="7"/>
  <c r="DE7" i="7"/>
  <c r="DD7" i="7"/>
  <c r="DC7" i="7"/>
  <c r="DB7" i="7"/>
  <c r="DA7" i="7"/>
  <c r="DC6" i="7"/>
  <c r="CZ7" i="7"/>
  <c r="DB6" i="7"/>
  <c r="DA6" i="7"/>
  <c r="CZ6" i="7"/>
  <c r="CY6" i="7"/>
  <c r="CV7" i="7" s="1"/>
  <c r="DD5" i="7"/>
  <c r="DC5" i="7"/>
  <c r="DB5" i="7"/>
  <c r="DA5" i="7"/>
  <c r="CZ5" i="7"/>
  <c r="CY5" i="7"/>
  <c r="GA26" i="7"/>
  <c r="EM26" i="7"/>
  <c r="CY26" i="7"/>
  <c r="BK26" i="7"/>
  <c r="W26" i="7"/>
  <c r="FG8" i="7"/>
  <c r="DS8" i="7"/>
  <c r="BK8" i="7"/>
  <c r="W8" i="7"/>
  <c r="AE2" i="6"/>
  <c r="EM7" i="7" s="1"/>
  <c r="AL10" i="7"/>
  <c r="R10" i="7"/>
  <c r="A35" i="7"/>
  <c r="U35" i="7"/>
  <c r="CW35" i="7"/>
  <c r="FY35" i="7"/>
  <c r="CC35" i="7"/>
  <c r="FE35" i="7"/>
  <c r="BI35" i="7"/>
  <c r="EK35" i="7"/>
  <c r="AO35" i="7"/>
  <c r="DQ35" i="7"/>
  <c r="CT28" i="7"/>
  <c r="CQ29" i="7" s="1"/>
  <c r="CP30" i="7"/>
  <c r="BF28" i="7"/>
  <c r="AL28" i="7"/>
  <c r="AI29" i="7" s="1"/>
  <c r="AH30" i="7" s="1"/>
  <c r="B13" i="6"/>
  <c r="GM29" i="7"/>
  <c r="GL29" i="7"/>
  <c r="GK29" i="7"/>
  <c r="GJ29" i="7"/>
  <c r="GI29" i="7"/>
  <c r="GH29" i="7"/>
  <c r="GG29" i="7"/>
  <c r="GF29" i="7"/>
  <c r="GE29" i="7"/>
  <c r="GD29" i="7"/>
  <c r="GC29" i="7"/>
  <c r="GB29" i="7"/>
  <c r="GR25" i="7"/>
  <c r="GQ25" i="7"/>
  <c r="GP25" i="7"/>
  <c r="GO25" i="7"/>
  <c r="GN25" i="7"/>
  <c r="GM25" i="7"/>
  <c r="GL25" i="7"/>
  <c r="GK25" i="7"/>
  <c r="GJ25" i="7"/>
  <c r="GI25" i="7"/>
  <c r="GH25" i="7"/>
  <c r="GG25" i="7"/>
  <c r="GF25" i="7"/>
  <c r="GE25" i="7"/>
  <c r="GD25" i="7"/>
  <c r="GC25" i="7"/>
  <c r="GE24" i="7"/>
  <c r="GB25" i="7" s="1"/>
  <c r="GD24" i="7"/>
  <c r="GC24" i="7"/>
  <c r="GB24" i="7"/>
  <c r="GA24" i="7"/>
  <c r="FX25" i="7"/>
  <c r="GE23" i="7"/>
  <c r="GD23" i="7"/>
  <c r="GC23" i="7"/>
  <c r="GB23" i="7"/>
  <c r="GR12" i="7"/>
  <c r="GQ12" i="7"/>
  <c r="GN12" i="7"/>
  <c r="GM12" i="7"/>
  <c r="GM11" i="7"/>
  <c r="GL12" i="7" s="1"/>
  <c r="GL11" i="7"/>
  <c r="GK12" i="7" s="1"/>
  <c r="GK11" i="7"/>
  <c r="GJ12" i="7" s="1"/>
  <c r="GM10" i="7"/>
  <c r="GJ11" i="7" s="1"/>
  <c r="GI12" i="7" s="1"/>
  <c r="GL10" i="7"/>
  <c r="GI11" i="7" s="1"/>
  <c r="GH12" i="7" s="1"/>
  <c r="GK10" i="7"/>
  <c r="GH11" i="7" s="1"/>
  <c r="GG12" i="7" s="1"/>
  <c r="GJ10" i="7"/>
  <c r="GG11" i="7"/>
  <c r="GF12" i="7" s="1"/>
  <c r="GI10" i="7"/>
  <c r="GF11" i="7" s="1"/>
  <c r="GE12" i="7"/>
  <c r="GH10" i="7"/>
  <c r="GE11" i="7"/>
  <c r="GD12" i="7" s="1"/>
  <c r="GG10" i="7"/>
  <c r="GD11" i="7" s="1"/>
  <c r="GC12" i="7"/>
  <c r="GF10" i="7"/>
  <c r="GC11" i="7"/>
  <c r="GB12" i="7" s="1"/>
  <c r="GE10" i="7"/>
  <c r="GB11" i="7" s="1"/>
  <c r="GR7" i="7"/>
  <c r="GQ7" i="7"/>
  <c r="GP7" i="7"/>
  <c r="GO7" i="7"/>
  <c r="GN7" i="7"/>
  <c r="GM7" i="7"/>
  <c r="GL7" i="7"/>
  <c r="GK7" i="7"/>
  <c r="GJ7" i="7"/>
  <c r="GI7" i="7"/>
  <c r="GH7" i="7"/>
  <c r="GG7" i="7"/>
  <c r="GF7" i="7"/>
  <c r="GE7" i="7"/>
  <c r="GD7" i="7"/>
  <c r="GC7" i="7"/>
  <c r="GE6" i="7"/>
  <c r="GB7" i="7"/>
  <c r="GD6" i="7"/>
  <c r="GC6" i="7"/>
  <c r="GB6" i="7"/>
  <c r="GA6" i="7"/>
  <c r="FX7" i="7" s="1"/>
  <c r="GE5" i="7"/>
  <c r="GD5" i="7"/>
  <c r="GC5" i="7"/>
  <c r="GB5" i="7"/>
  <c r="FS29" i="7"/>
  <c r="FR29" i="7"/>
  <c r="FQ29" i="7"/>
  <c r="FP29" i="7"/>
  <c r="FO29" i="7"/>
  <c r="FN29" i="7"/>
  <c r="FM29" i="7"/>
  <c r="FL29" i="7"/>
  <c r="FK29" i="7"/>
  <c r="FJ29" i="7"/>
  <c r="FI29" i="7"/>
  <c r="FH29" i="7"/>
  <c r="FW25" i="7"/>
  <c r="FV25" i="7"/>
  <c r="FU25" i="7"/>
  <c r="FT25" i="7"/>
  <c r="FS25" i="7"/>
  <c r="FR25" i="7"/>
  <c r="FQ25" i="7"/>
  <c r="FP25" i="7"/>
  <c r="FO25" i="7"/>
  <c r="FN25" i="7"/>
  <c r="FM25" i="7"/>
  <c r="FL25" i="7"/>
  <c r="FK25" i="7"/>
  <c r="FJ25" i="7"/>
  <c r="FI25" i="7"/>
  <c r="FK24" i="7"/>
  <c r="FH25" i="7" s="1"/>
  <c r="FJ24" i="7"/>
  <c r="FI24" i="7"/>
  <c r="FH24" i="7"/>
  <c r="FG24" i="7"/>
  <c r="FD25" i="7"/>
  <c r="FK23" i="7"/>
  <c r="FJ23" i="7"/>
  <c r="FI23" i="7"/>
  <c r="FH23" i="7"/>
  <c r="FX12" i="7"/>
  <c r="FW12" i="7"/>
  <c r="FT12" i="7"/>
  <c r="FS12" i="7"/>
  <c r="FS11" i="7"/>
  <c r="FR12" i="7" s="1"/>
  <c r="FR11" i="7"/>
  <c r="FQ12" i="7"/>
  <c r="FQ11" i="7"/>
  <c r="FP12" i="7"/>
  <c r="FS10" i="7"/>
  <c r="FP11" i="7"/>
  <c r="FO12" i="7" s="1"/>
  <c r="FR10" i="7"/>
  <c r="FO11" i="7" s="1"/>
  <c r="FN12" i="7"/>
  <c r="FQ10" i="7"/>
  <c r="FN11" i="7"/>
  <c r="FM12" i="7" s="1"/>
  <c r="FP10" i="7"/>
  <c r="FM11" i="7" s="1"/>
  <c r="FL12" i="7"/>
  <c r="FO10" i="7"/>
  <c r="FL11" i="7"/>
  <c r="FK12" i="7" s="1"/>
  <c r="FN10" i="7"/>
  <c r="FK11" i="7" s="1"/>
  <c r="FJ12" i="7"/>
  <c r="FM10" i="7"/>
  <c r="FJ11" i="7"/>
  <c r="FI12" i="7" s="1"/>
  <c r="FL10" i="7"/>
  <c r="FI11" i="7" s="1"/>
  <c r="FH12" i="7"/>
  <c r="FK10" i="7"/>
  <c r="FH11" i="7"/>
  <c r="FW7" i="7"/>
  <c r="FV7" i="7"/>
  <c r="FU7" i="7"/>
  <c r="FT7" i="7"/>
  <c r="FS7" i="7"/>
  <c r="FR7" i="7"/>
  <c r="FQ7" i="7"/>
  <c r="FP7" i="7"/>
  <c r="FO7" i="7"/>
  <c r="FN7" i="7"/>
  <c r="FM7" i="7"/>
  <c r="FL7" i="7"/>
  <c r="FK7" i="7"/>
  <c r="FJ7" i="7"/>
  <c r="FI7" i="7"/>
  <c r="FK6" i="7"/>
  <c r="FH7" i="7"/>
  <c r="FJ6" i="7"/>
  <c r="FI6" i="7"/>
  <c r="FH6" i="7"/>
  <c r="FG6" i="7"/>
  <c r="FD7" i="7" s="1"/>
  <c r="FK5" i="7"/>
  <c r="FJ5" i="7"/>
  <c r="FI5" i="7"/>
  <c r="FH5" i="7"/>
  <c r="EY29" i="7"/>
  <c r="EX29" i="7"/>
  <c r="EW29" i="7"/>
  <c r="EV29" i="7"/>
  <c r="EU29" i="7"/>
  <c r="ET29" i="7"/>
  <c r="ES29" i="7"/>
  <c r="ER29" i="7"/>
  <c r="EQ29" i="7"/>
  <c r="EP29" i="7"/>
  <c r="EO29" i="7"/>
  <c r="EN29" i="7"/>
  <c r="FC25" i="7"/>
  <c r="FB25" i="7"/>
  <c r="FA25" i="7"/>
  <c r="EZ25" i="7"/>
  <c r="EY25" i="7"/>
  <c r="EX25" i="7"/>
  <c r="EW25" i="7"/>
  <c r="EV25" i="7"/>
  <c r="EU25" i="7"/>
  <c r="ET25" i="7"/>
  <c r="ES25" i="7"/>
  <c r="ER25" i="7"/>
  <c r="EQ25" i="7"/>
  <c r="EP25" i="7"/>
  <c r="EO25" i="7"/>
  <c r="EQ24" i="7"/>
  <c r="EN25" i="7" s="1"/>
  <c r="EP24" i="7"/>
  <c r="EO24" i="7"/>
  <c r="EN24" i="7"/>
  <c r="EM24" i="7"/>
  <c r="EJ25" i="7"/>
  <c r="EQ23" i="7"/>
  <c r="EP23" i="7"/>
  <c r="EO23" i="7"/>
  <c r="EN23" i="7"/>
  <c r="EE29" i="7"/>
  <c r="ED29" i="7"/>
  <c r="EC29" i="7"/>
  <c r="EB29" i="7"/>
  <c r="EA29" i="7"/>
  <c r="DZ29" i="7"/>
  <c r="DY29" i="7"/>
  <c r="DX29" i="7"/>
  <c r="DW29" i="7"/>
  <c r="DV29" i="7"/>
  <c r="DU29" i="7"/>
  <c r="DT29" i="7"/>
  <c r="EI25" i="7"/>
  <c r="EH25" i="7"/>
  <c r="EG25" i="7"/>
  <c r="EF25" i="7"/>
  <c r="EE25" i="7"/>
  <c r="ED25" i="7"/>
  <c r="EC25" i="7"/>
  <c r="EB25" i="7"/>
  <c r="EA25" i="7"/>
  <c r="DZ25" i="7"/>
  <c r="DY25" i="7"/>
  <c r="DX25" i="7"/>
  <c r="DW25" i="7"/>
  <c r="DV25" i="7"/>
  <c r="DU25" i="7"/>
  <c r="DW24" i="7"/>
  <c r="DT25" i="7" s="1"/>
  <c r="DV24" i="7"/>
  <c r="DU24" i="7"/>
  <c r="DT24" i="7"/>
  <c r="DS24" i="7"/>
  <c r="DW23" i="7"/>
  <c r="DV23" i="7"/>
  <c r="DU23" i="7"/>
  <c r="DT23" i="7"/>
  <c r="FD12" i="7"/>
  <c r="FC12" i="7"/>
  <c r="EZ12" i="7"/>
  <c r="EY12" i="7"/>
  <c r="FB12" i="7"/>
  <c r="EY11" i="7"/>
  <c r="EX12" i="7" s="1"/>
  <c r="EX11" i="7"/>
  <c r="EW12" i="7" s="1"/>
  <c r="EW11" i="7"/>
  <c r="EV12" i="7" s="1"/>
  <c r="EY10" i="7"/>
  <c r="EV11" i="7" s="1"/>
  <c r="EU12" i="7"/>
  <c r="EX10" i="7"/>
  <c r="EU11" i="7"/>
  <c r="ET12" i="7" s="1"/>
  <c r="EW10" i="7"/>
  <c r="ET11" i="7" s="1"/>
  <c r="ES12" i="7"/>
  <c r="EV10" i="7"/>
  <c r="ES11" i="7"/>
  <c r="ER12" i="7" s="1"/>
  <c r="EU10" i="7"/>
  <c r="ER11" i="7" s="1"/>
  <c r="EQ12" i="7"/>
  <c r="ET10" i="7"/>
  <c r="EQ11" i="7"/>
  <c r="EP12" i="7" s="1"/>
  <c r="ES10" i="7"/>
  <c r="EP11" i="7" s="1"/>
  <c r="EO12" i="7"/>
  <c r="ER10" i="7"/>
  <c r="EO11" i="7"/>
  <c r="EN12" i="7" s="1"/>
  <c r="EQ10" i="7"/>
  <c r="EN11" i="7" s="1"/>
  <c r="FC7" i="7"/>
  <c r="FB7" i="7"/>
  <c r="FA7" i="7"/>
  <c r="EZ7" i="7"/>
  <c r="EY7" i="7"/>
  <c r="EX7" i="7"/>
  <c r="EW7" i="7"/>
  <c r="EV7" i="7"/>
  <c r="EU7" i="7"/>
  <c r="ET7" i="7"/>
  <c r="ES7" i="7"/>
  <c r="ER7" i="7"/>
  <c r="EQ7" i="7"/>
  <c r="EP7" i="7"/>
  <c r="EO7" i="7"/>
  <c r="EQ6" i="7"/>
  <c r="EN7" i="7" s="1"/>
  <c r="EP6" i="7"/>
  <c r="EO6" i="7"/>
  <c r="EN6" i="7"/>
  <c r="EM6" i="7"/>
  <c r="EJ7" i="7"/>
  <c r="EQ5" i="7"/>
  <c r="EP5" i="7"/>
  <c r="EO5" i="7"/>
  <c r="EN5" i="7"/>
  <c r="EJ12" i="7"/>
  <c r="EI12" i="7"/>
  <c r="EF12" i="7"/>
  <c r="EE12" i="7"/>
  <c r="EE11" i="7"/>
  <c r="ED12" i="7" s="1"/>
  <c r="ED11" i="7"/>
  <c r="EC12" i="7"/>
  <c r="EC11" i="7"/>
  <c r="EB12" i="7"/>
  <c r="EE10" i="7"/>
  <c r="EB11" i="7"/>
  <c r="EA12" i="7" s="1"/>
  <c r="ED10" i="7"/>
  <c r="EA11" i="7" s="1"/>
  <c r="DZ12" i="7"/>
  <c r="EC10" i="7"/>
  <c r="DZ11" i="7"/>
  <c r="DY12" i="7" s="1"/>
  <c r="EB10" i="7"/>
  <c r="DY11" i="7" s="1"/>
  <c r="DX12" i="7"/>
  <c r="EA10" i="7"/>
  <c r="DX11" i="7"/>
  <c r="DW12" i="7" s="1"/>
  <c r="DZ10" i="7"/>
  <c r="DW11" i="7" s="1"/>
  <c r="DV12" i="7"/>
  <c r="DY10" i="7"/>
  <c r="DV11" i="7"/>
  <c r="DU12" i="7" s="1"/>
  <c r="DX10" i="7"/>
  <c r="DU11" i="7" s="1"/>
  <c r="DT12" i="7"/>
  <c r="DW10" i="7"/>
  <c r="DT11" i="7"/>
  <c r="EI7" i="7"/>
  <c r="EH7" i="7"/>
  <c r="EG7" i="7"/>
  <c r="EF7" i="7"/>
  <c r="EE7" i="7"/>
  <c r="ED7" i="7"/>
  <c r="EC7" i="7"/>
  <c r="EB7" i="7"/>
  <c r="EA7" i="7"/>
  <c r="DZ7" i="7"/>
  <c r="DY7" i="7"/>
  <c r="DX7" i="7"/>
  <c r="DW7" i="7"/>
  <c r="DV7" i="7"/>
  <c r="DU7" i="7"/>
  <c r="DW6" i="7"/>
  <c r="DT7" i="7"/>
  <c r="DV6" i="7"/>
  <c r="DU6" i="7"/>
  <c r="DT6" i="7"/>
  <c r="DW5" i="7"/>
  <c r="DV5" i="7"/>
  <c r="DU5" i="7"/>
  <c r="DT5" i="7"/>
  <c r="DP25" i="7"/>
  <c r="B17" i="6"/>
  <c r="G17" i="6"/>
  <c r="L17" i="6"/>
  <c r="Q17" i="6"/>
  <c r="V17" i="6"/>
  <c r="AA17" i="6"/>
  <c r="CZ23" i="7"/>
  <c r="DA23" i="7"/>
  <c r="DB23" i="7"/>
  <c r="DC23" i="7"/>
  <c r="CY24" i="7"/>
  <c r="CV25" i="7" s="1"/>
  <c r="CZ24" i="7"/>
  <c r="DA24" i="7"/>
  <c r="DB24" i="7"/>
  <c r="DC24" i="7"/>
  <c r="CZ25" i="7" s="1"/>
  <c r="DC25" i="7"/>
  <c r="DA25" i="7"/>
  <c r="DB25" i="7"/>
  <c r="DD25" i="7"/>
  <c r="DE25" i="7"/>
  <c r="DF25" i="7"/>
  <c r="DG25" i="7"/>
  <c r="DH25" i="7"/>
  <c r="DI25" i="7"/>
  <c r="DJ25" i="7"/>
  <c r="DK25" i="7"/>
  <c r="DL25" i="7"/>
  <c r="DM25" i="7"/>
  <c r="DN25" i="7"/>
  <c r="DO25" i="7"/>
  <c r="DC28" i="7"/>
  <c r="DD28" i="7"/>
  <c r="DE28" i="7"/>
  <c r="DF28" i="7"/>
  <c r="DG28" i="7"/>
  <c r="DH28" i="7"/>
  <c r="DI28" i="7"/>
  <c r="DJ28" i="7"/>
  <c r="DK28" i="7"/>
  <c r="CZ29" i="7"/>
  <c r="DA29" i="7"/>
  <c r="DB29" i="7"/>
  <c r="DC29" i="7"/>
  <c r="DD29" i="7"/>
  <c r="DE29" i="7"/>
  <c r="DF29" i="7"/>
  <c r="DG29" i="7"/>
  <c r="DH29" i="7"/>
  <c r="DI29" i="7"/>
  <c r="DJ29" i="7"/>
  <c r="DK29" i="7"/>
  <c r="CZ30" i="7"/>
  <c r="DA30" i="7"/>
  <c r="DB30" i="7"/>
  <c r="DC30" i="7"/>
  <c r="DD30" i="7"/>
  <c r="DE30" i="7"/>
  <c r="DF30" i="7"/>
  <c r="DG30" i="7"/>
  <c r="DH30" i="7"/>
  <c r="DI30" i="7"/>
  <c r="DJ30" i="7"/>
  <c r="DK30" i="7"/>
  <c r="DL30" i="7"/>
  <c r="DM30" i="7"/>
  <c r="DN30" i="7"/>
  <c r="DO30" i="7"/>
  <c r="DP30" i="7"/>
  <c r="B7" i="6"/>
  <c r="G7" i="6"/>
  <c r="L7" i="6"/>
  <c r="Q7" i="6"/>
  <c r="V7" i="6"/>
  <c r="AA7" i="6"/>
  <c r="CV30" i="7"/>
  <c r="CU30" i="7"/>
  <c r="CR30" i="7"/>
  <c r="CQ30" i="7"/>
  <c r="CT30" i="7"/>
  <c r="CP29" i="7"/>
  <c r="CO30" i="7"/>
  <c r="CO29" i="7"/>
  <c r="CN30" i="7"/>
  <c r="CQ28" i="7"/>
  <c r="CN29" i="7"/>
  <c r="CM30" i="7" s="1"/>
  <c r="CP28" i="7"/>
  <c r="CM29" i="7" s="1"/>
  <c r="CL30" i="7"/>
  <c r="CO28" i="7"/>
  <c r="CL29" i="7"/>
  <c r="CK30" i="7" s="1"/>
  <c r="CN28" i="7"/>
  <c r="CK29" i="7" s="1"/>
  <c r="CJ30" i="7"/>
  <c r="CM28" i="7"/>
  <c r="CJ29" i="7"/>
  <c r="CI30" i="7" s="1"/>
  <c r="CL28" i="7"/>
  <c r="CI29" i="7" s="1"/>
  <c r="CH30" i="7"/>
  <c r="CK28" i="7"/>
  <c r="CH29" i="7"/>
  <c r="CG30" i="7" s="1"/>
  <c r="CJ28" i="7"/>
  <c r="CG29" i="7" s="1"/>
  <c r="CF30" i="7"/>
  <c r="CI28" i="7"/>
  <c r="CF29" i="7"/>
  <c r="CU25" i="7"/>
  <c r="CT25" i="7"/>
  <c r="CS25" i="7"/>
  <c r="CR25" i="7"/>
  <c r="CQ25" i="7"/>
  <c r="CP25" i="7"/>
  <c r="CO25" i="7"/>
  <c r="CN25" i="7"/>
  <c r="CM25" i="7"/>
  <c r="CL25" i="7"/>
  <c r="CK25" i="7"/>
  <c r="CJ25" i="7"/>
  <c r="CI25" i="7"/>
  <c r="CH25" i="7"/>
  <c r="CG25" i="7"/>
  <c r="CF25" i="7"/>
  <c r="CV12" i="7"/>
  <c r="CU12" i="7"/>
  <c r="CR12" i="7"/>
  <c r="CQ12" i="7"/>
  <c r="CE12" i="7"/>
  <c r="CT12" i="7"/>
  <c r="CS12" i="7"/>
  <c r="CP11" i="7"/>
  <c r="CO12" i="7"/>
  <c r="CO11" i="7"/>
  <c r="CN12" i="7"/>
  <c r="CE11" i="7"/>
  <c r="CQ10" i="7"/>
  <c r="CN11" i="7" s="1"/>
  <c r="CM12" i="7" s="1"/>
  <c r="CP10" i="7"/>
  <c r="CM11" i="7"/>
  <c r="CL12" i="7" s="1"/>
  <c r="CO10" i="7"/>
  <c r="CL11" i="7" s="1"/>
  <c r="CK12" i="7" s="1"/>
  <c r="CN10" i="7"/>
  <c r="CK11" i="7" s="1"/>
  <c r="CJ12" i="7" s="1"/>
  <c r="CM10" i="7"/>
  <c r="CJ11" i="7" s="1"/>
  <c r="CI12" i="7" s="1"/>
  <c r="CL10" i="7"/>
  <c r="CI11" i="7"/>
  <c r="CH12" i="7" s="1"/>
  <c r="CK10" i="7"/>
  <c r="CH11" i="7" s="1"/>
  <c r="CG12" i="7" s="1"/>
  <c r="CJ10" i="7"/>
  <c r="CG11" i="7" s="1"/>
  <c r="CF12" i="7" s="1"/>
  <c r="CI10" i="7"/>
  <c r="CF11" i="7" s="1"/>
  <c r="CH10" i="7"/>
  <c r="CU7" i="7"/>
  <c r="CT7" i="7"/>
  <c r="CS7" i="7"/>
  <c r="CR7" i="7"/>
  <c r="CQ7" i="7"/>
  <c r="CP7" i="7"/>
  <c r="CO7" i="7"/>
  <c r="CN7" i="7"/>
  <c r="CM7" i="7"/>
  <c r="CL7" i="7"/>
  <c r="CK7" i="7"/>
  <c r="CJ7" i="7"/>
  <c r="CI7" i="7"/>
  <c r="CH7" i="7"/>
  <c r="CG7" i="7"/>
  <c r="CF7" i="7"/>
  <c r="CJ5" i="7"/>
  <c r="CE5" i="7"/>
  <c r="CB30" i="7"/>
  <c r="CA30" i="7"/>
  <c r="BX30" i="7"/>
  <c r="BW30" i="7"/>
  <c r="BZ30" i="7"/>
  <c r="BW29" i="7"/>
  <c r="BV30" i="7" s="1"/>
  <c r="BV29" i="7"/>
  <c r="BU30" i="7" s="1"/>
  <c r="BU29" i="7"/>
  <c r="BT30" i="7" s="1"/>
  <c r="BW28" i="7"/>
  <c r="BT29" i="7" s="1"/>
  <c r="BS30" i="7" s="1"/>
  <c r="BV28" i="7"/>
  <c r="BS29" i="7"/>
  <c r="BR30" i="7" s="1"/>
  <c r="BU28" i="7"/>
  <c r="BR29" i="7" s="1"/>
  <c r="BQ30" i="7" s="1"/>
  <c r="BT28" i="7"/>
  <c r="BQ29" i="7" s="1"/>
  <c r="BP30" i="7" s="1"/>
  <c r="BS28" i="7"/>
  <c r="BP29" i="7" s="1"/>
  <c r="BO30" i="7" s="1"/>
  <c r="BR28" i="7"/>
  <c r="BO29" i="7"/>
  <c r="BN30" i="7" s="1"/>
  <c r="BQ28" i="7"/>
  <c r="BN29" i="7" s="1"/>
  <c r="BM30" i="7" s="1"/>
  <c r="BP28" i="7"/>
  <c r="BM29" i="7" s="1"/>
  <c r="BL30" i="7" s="1"/>
  <c r="BO28" i="7"/>
  <c r="BL29" i="7" s="1"/>
  <c r="CB25" i="7"/>
  <c r="CA25" i="7"/>
  <c r="BZ25" i="7"/>
  <c r="BY25" i="7"/>
  <c r="BX25" i="7"/>
  <c r="BW25" i="7"/>
  <c r="BV25" i="7"/>
  <c r="BU25" i="7"/>
  <c r="BT25" i="7"/>
  <c r="BS25" i="7"/>
  <c r="BR25" i="7"/>
  <c r="BQ25" i="7"/>
  <c r="BP25" i="7"/>
  <c r="BO25" i="7"/>
  <c r="BN25" i="7"/>
  <c r="BM25" i="7"/>
  <c r="BL25" i="7"/>
  <c r="CB12" i="7"/>
  <c r="CA12" i="7"/>
  <c r="BX12" i="7"/>
  <c r="BW12" i="7"/>
  <c r="BK12" i="7"/>
  <c r="BZ12" i="7"/>
  <c r="BY12" i="7"/>
  <c r="BW11" i="7"/>
  <c r="BV12" i="7"/>
  <c r="BV11" i="7"/>
  <c r="BU12" i="7"/>
  <c r="BU11" i="7"/>
  <c r="BT12" i="7"/>
  <c r="BK11" i="7"/>
  <c r="BW10" i="7"/>
  <c r="BT11" i="7" s="1"/>
  <c r="BS12" i="7" s="1"/>
  <c r="BV10" i="7"/>
  <c r="BS11" i="7"/>
  <c r="BR12" i="7" s="1"/>
  <c r="BU10" i="7"/>
  <c r="BR11" i="7" s="1"/>
  <c r="BQ12" i="7" s="1"/>
  <c r="BT10" i="7"/>
  <c r="BQ11" i="7" s="1"/>
  <c r="BP12" i="7" s="1"/>
  <c r="BS10" i="7"/>
  <c r="BP11" i="7" s="1"/>
  <c r="BO12" i="7" s="1"/>
  <c r="BR10" i="7"/>
  <c r="BO11" i="7"/>
  <c r="BN12" i="7" s="1"/>
  <c r="BQ10" i="7"/>
  <c r="BN11" i="7" s="1"/>
  <c r="BM12" i="7" s="1"/>
  <c r="BP10" i="7"/>
  <c r="BM11" i="7" s="1"/>
  <c r="BL12" i="7" s="1"/>
  <c r="BO10" i="7"/>
  <c r="BL11" i="7" s="1"/>
  <c r="BN10" i="7"/>
  <c r="CB7" i="7"/>
  <c r="CA7" i="7"/>
  <c r="BZ7" i="7"/>
  <c r="BY7" i="7"/>
  <c r="BX7" i="7"/>
  <c r="BW7" i="7"/>
  <c r="BV7" i="7"/>
  <c r="BU7" i="7"/>
  <c r="BT7" i="7"/>
  <c r="BS7" i="7"/>
  <c r="BR7" i="7"/>
  <c r="BQ7" i="7"/>
  <c r="BP7" i="7"/>
  <c r="BO7" i="7"/>
  <c r="BN7" i="7"/>
  <c r="BM7" i="7"/>
  <c r="BL7" i="7"/>
  <c r="BP5" i="7"/>
  <c r="BK5" i="7"/>
  <c r="BH30" i="7"/>
  <c r="BG30" i="7"/>
  <c r="BD30" i="7"/>
  <c r="BC30" i="7"/>
  <c r="BF30" i="7"/>
  <c r="BC29" i="7"/>
  <c r="BB30" i="7" s="1"/>
  <c r="BB29" i="7"/>
  <c r="BA30" i="7" s="1"/>
  <c r="BA29" i="7"/>
  <c r="AZ30" i="7" s="1"/>
  <c r="BC28" i="7"/>
  <c r="AZ29" i="7" s="1"/>
  <c r="AY30" i="7" s="1"/>
  <c r="BB28" i="7"/>
  <c r="AY29" i="7"/>
  <c r="AX30" i="7" s="1"/>
  <c r="BA28" i="7"/>
  <c r="AX29" i="7" s="1"/>
  <c r="AW30" i="7" s="1"/>
  <c r="AZ28" i="7"/>
  <c r="AW29" i="7" s="1"/>
  <c r="AV30" i="7" s="1"/>
  <c r="AY28" i="7"/>
  <c r="AV29" i="7" s="1"/>
  <c r="AU30" i="7" s="1"/>
  <c r="AX28" i="7"/>
  <c r="AU29" i="7"/>
  <c r="AT30" i="7" s="1"/>
  <c r="AW28" i="7"/>
  <c r="AT29" i="7" s="1"/>
  <c r="AS30" i="7" s="1"/>
  <c r="AV28" i="7"/>
  <c r="AS29" i="7" s="1"/>
  <c r="AR30" i="7" s="1"/>
  <c r="AU28" i="7"/>
  <c r="AR29" i="7" s="1"/>
  <c r="BH25" i="7"/>
  <c r="BG25" i="7"/>
  <c r="BF25" i="7"/>
  <c r="BE25" i="7"/>
  <c r="BD25" i="7"/>
  <c r="BC25" i="7"/>
  <c r="BB25" i="7"/>
  <c r="BA25" i="7"/>
  <c r="AZ25" i="7"/>
  <c r="AY25" i="7"/>
  <c r="AX25" i="7"/>
  <c r="AW25" i="7"/>
  <c r="AV25" i="7"/>
  <c r="AU25" i="7"/>
  <c r="AT25" i="7"/>
  <c r="AS25" i="7"/>
  <c r="AR25" i="7"/>
  <c r="BH12" i="7"/>
  <c r="BG12" i="7"/>
  <c r="BD12" i="7"/>
  <c r="BC12" i="7"/>
  <c r="BF12" i="7"/>
  <c r="BC11" i="7"/>
  <c r="BB12" i="7" s="1"/>
  <c r="BB11" i="7"/>
  <c r="BA12" i="7" s="1"/>
  <c r="BA11" i="7"/>
  <c r="AZ12" i="7" s="1"/>
  <c r="BC10" i="7"/>
  <c r="AZ11" i="7" s="1"/>
  <c r="AY12" i="7" s="1"/>
  <c r="BB10" i="7"/>
  <c r="AY11" i="7"/>
  <c r="AX12" i="7" s="1"/>
  <c r="BA10" i="7"/>
  <c r="AX11" i="7" s="1"/>
  <c r="AW12" i="7" s="1"/>
  <c r="AZ10" i="7"/>
  <c r="AW11" i="7" s="1"/>
  <c r="AV12" i="7" s="1"/>
  <c r="AY10" i="7"/>
  <c r="AV11" i="7" s="1"/>
  <c r="AU12" i="7" s="1"/>
  <c r="AX10" i="7"/>
  <c r="AU11" i="7"/>
  <c r="AT12" i="7" s="1"/>
  <c r="AW10" i="7"/>
  <c r="AT11" i="7" s="1"/>
  <c r="AS12" i="7" s="1"/>
  <c r="AV10" i="7"/>
  <c r="AS11" i="7" s="1"/>
  <c r="AR12" i="7" s="1"/>
  <c r="AU10" i="7"/>
  <c r="AR11" i="7" s="1"/>
  <c r="BH7" i="7"/>
  <c r="BG7" i="7"/>
  <c r="BF7" i="7"/>
  <c r="BE7" i="7"/>
  <c r="BD7" i="7"/>
  <c r="BC7" i="7"/>
  <c r="BB7" i="7"/>
  <c r="BA7" i="7"/>
  <c r="AZ7" i="7"/>
  <c r="AY7" i="7"/>
  <c r="AX7" i="7"/>
  <c r="AW7" i="7"/>
  <c r="AV7" i="7"/>
  <c r="AU7" i="7"/>
  <c r="AT7" i="7"/>
  <c r="AS7" i="7"/>
  <c r="AR7" i="7"/>
  <c r="AN30" i="7"/>
  <c r="AM30" i="7"/>
  <c r="AJ30" i="7"/>
  <c r="AI30" i="7"/>
  <c r="AL30" i="7"/>
  <c r="AH29" i="7"/>
  <c r="AG30" i="7" s="1"/>
  <c r="AG29" i="7"/>
  <c r="AF30" i="7" s="1"/>
  <c r="AI28" i="7"/>
  <c r="AF29" i="7" s="1"/>
  <c r="AE30" i="7" s="1"/>
  <c r="AH28" i="7"/>
  <c r="AE29" i="7" s="1"/>
  <c r="AD30" i="7" s="1"/>
  <c r="AG28" i="7"/>
  <c r="AD29" i="7"/>
  <c r="AC30" i="7" s="1"/>
  <c r="AF28" i="7"/>
  <c r="AC29" i="7" s="1"/>
  <c r="AB30" i="7" s="1"/>
  <c r="AE28" i="7"/>
  <c r="AB29" i="7" s="1"/>
  <c r="AA30" i="7" s="1"/>
  <c r="AD28" i="7"/>
  <c r="AA29" i="7" s="1"/>
  <c r="Z30" i="7" s="1"/>
  <c r="AC28" i="7"/>
  <c r="Z29" i="7"/>
  <c r="Y30" i="7" s="1"/>
  <c r="AB28" i="7"/>
  <c r="Y29" i="7" s="1"/>
  <c r="X30" i="7" s="1"/>
  <c r="AA28" i="7"/>
  <c r="X29" i="7" s="1"/>
  <c r="AN25" i="7"/>
  <c r="AM25" i="7"/>
  <c r="AL25" i="7"/>
  <c r="AK25" i="7"/>
  <c r="AJ25" i="7"/>
  <c r="AI25" i="7"/>
  <c r="AH25" i="7"/>
  <c r="AG25" i="7"/>
  <c r="AF25" i="7"/>
  <c r="AE25" i="7"/>
  <c r="AD25" i="7"/>
  <c r="AC25" i="7"/>
  <c r="AB25" i="7"/>
  <c r="AA25" i="7"/>
  <c r="Z25" i="7"/>
  <c r="Y25" i="7"/>
  <c r="X25" i="7"/>
  <c r="AN12" i="7"/>
  <c r="AM12" i="7"/>
  <c r="AJ12" i="7"/>
  <c r="AI12" i="7"/>
  <c r="AL12" i="7"/>
  <c r="AI11" i="7"/>
  <c r="AH12" i="7" s="1"/>
  <c r="AH11" i="7"/>
  <c r="AG12" i="7" s="1"/>
  <c r="AG11" i="7"/>
  <c r="AF12" i="7" s="1"/>
  <c r="AI10" i="7"/>
  <c r="AF11" i="7" s="1"/>
  <c r="AE12" i="7" s="1"/>
  <c r="AH10" i="7"/>
  <c r="AE11" i="7" s="1"/>
  <c r="AD12" i="7" s="1"/>
  <c r="AG10" i="7"/>
  <c r="AD11" i="7"/>
  <c r="AC12" i="7" s="1"/>
  <c r="AF10" i="7"/>
  <c r="AC11" i="7" s="1"/>
  <c r="AB12" i="7" s="1"/>
  <c r="AE10" i="7"/>
  <c r="AB11" i="7" s="1"/>
  <c r="AA12" i="7" s="1"/>
  <c r="AD10" i="7"/>
  <c r="AA11" i="7" s="1"/>
  <c r="Z12" i="7" s="1"/>
  <c r="AC10" i="7"/>
  <c r="Z11" i="7"/>
  <c r="Y12" i="7" s="1"/>
  <c r="AB10" i="7"/>
  <c r="Y11" i="7" s="1"/>
  <c r="X12" i="7" s="1"/>
  <c r="AA10" i="7"/>
  <c r="X11" i="7" s="1"/>
  <c r="AN7" i="7"/>
  <c r="AM7" i="7"/>
  <c r="AL7" i="7"/>
  <c r="AK7" i="7"/>
  <c r="AJ7" i="7"/>
  <c r="AI7" i="7"/>
  <c r="AH7" i="7"/>
  <c r="AG7" i="7"/>
  <c r="AF7" i="7"/>
  <c r="AE7" i="7"/>
  <c r="AD7" i="7"/>
  <c r="AC7" i="7"/>
  <c r="AB7" i="7"/>
  <c r="AA7" i="7"/>
  <c r="Z7" i="7"/>
  <c r="Y7" i="7"/>
  <c r="X7" i="7"/>
  <c r="R28" i="7"/>
  <c r="Q30" i="7" s="1"/>
  <c r="C30" i="7"/>
  <c r="C29" i="7"/>
  <c r="F28" i="7"/>
  <c r="T25" i="7"/>
  <c r="S25" i="7"/>
  <c r="R25" i="7"/>
  <c r="Q25" i="7"/>
  <c r="P25" i="7"/>
  <c r="O25" i="7"/>
  <c r="N25" i="7"/>
  <c r="M25" i="7"/>
  <c r="L25" i="7"/>
  <c r="K25" i="7"/>
  <c r="J25" i="7"/>
  <c r="I25" i="7"/>
  <c r="H25" i="7"/>
  <c r="G25" i="7"/>
  <c r="F25" i="7"/>
  <c r="E25" i="7"/>
  <c r="D25" i="7"/>
  <c r="T30" i="7"/>
  <c r="S30" i="7"/>
  <c r="P30" i="7"/>
  <c r="O30" i="7"/>
  <c r="R30" i="7"/>
  <c r="O29" i="7"/>
  <c r="N30" i="7"/>
  <c r="N29" i="7"/>
  <c r="M30" i="7"/>
  <c r="M29" i="7"/>
  <c r="L30" i="7"/>
  <c r="O28" i="7"/>
  <c r="L29" i="7"/>
  <c r="K30" i="7" s="1"/>
  <c r="N28" i="7"/>
  <c r="K29" i="7" s="1"/>
  <c r="J30" i="7" s="1"/>
  <c r="M28" i="7"/>
  <c r="J29" i="7" s="1"/>
  <c r="I30" i="7" s="1"/>
  <c r="L28" i="7"/>
  <c r="I29" i="7" s="1"/>
  <c r="H30" i="7" s="1"/>
  <c r="K28" i="7"/>
  <c r="H29" i="7"/>
  <c r="G30" i="7" s="1"/>
  <c r="J28" i="7"/>
  <c r="G29" i="7" s="1"/>
  <c r="F30" i="7" s="1"/>
  <c r="I28" i="7"/>
  <c r="F29" i="7" s="1"/>
  <c r="E30" i="7" s="1"/>
  <c r="H28" i="7"/>
  <c r="E29" i="7" s="1"/>
  <c r="D30" i="7" s="1"/>
  <c r="G28" i="7"/>
  <c r="D29" i="7"/>
  <c r="H5" i="7"/>
  <c r="C5" i="7"/>
  <c r="D7" i="7"/>
  <c r="Q12" i="7"/>
  <c r="F10" i="7"/>
  <c r="C11" i="7"/>
  <c r="O10" i="7"/>
  <c r="L11" i="7"/>
  <c r="K12" i="7" s="1"/>
  <c r="N10" i="7"/>
  <c r="K11" i="7" s="1"/>
  <c r="J12" i="7" s="1"/>
  <c r="M10" i="7"/>
  <c r="J11" i="7" s="1"/>
  <c r="I12" i="7" s="1"/>
  <c r="L10" i="7"/>
  <c r="I11" i="7" s="1"/>
  <c r="H12" i="7" s="1"/>
  <c r="K10" i="7"/>
  <c r="H11" i="7"/>
  <c r="G12" i="7" s="1"/>
  <c r="J10" i="7"/>
  <c r="G11" i="7" s="1"/>
  <c r="F12" i="7" s="1"/>
  <c r="I10" i="7"/>
  <c r="F11" i="7" s="1"/>
  <c r="E12" i="7" s="1"/>
  <c r="H10" i="7"/>
  <c r="E11" i="7" s="1"/>
  <c r="D12" i="7" s="1"/>
  <c r="G10" i="7"/>
  <c r="D11" i="7"/>
  <c r="C12" i="7"/>
  <c r="T7" i="7"/>
  <c r="S7" i="7"/>
  <c r="R7" i="7"/>
  <c r="Q7" i="7"/>
  <c r="P7" i="7"/>
  <c r="O7" i="7"/>
  <c r="N7" i="7"/>
  <c r="M7" i="7"/>
  <c r="L7" i="7"/>
  <c r="K7" i="7"/>
  <c r="J7" i="7"/>
  <c r="I7" i="7"/>
  <c r="H7" i="7"/>
  <c r="G7" i="7"/>
  <c r="F7" i="7"/>
  <c r="E7" i="7"/>
  <c r="T12" i="7"/>
  <c r="S12" i="7"/>
  <c r="R12" i="7"/>
  <c r="P12" i="7"/>
  <c r="O12" i="7"/>
  <c r="O11" i="7"/>
  <c r="N12" i="7"/>
  <c r="N11" i="7"/>
  <c r="M12" i="7"/>
  <c r="M11" i="7"/>
  <c r="L12" i="7"/>
  <c r="AA3" i="6"/>
  <c r="H23" i="7"/>
  <c r="C23" i="7"/>
  <c r="W12" i="7"/>
  <c r="AK12" i="7"/>
  <c r="W11" i="7"/>
  <c r="Z10" i="7"/>
  <c r="AB5" i="7"/>
  <c r="W5" i="7"/>
  <c r="AQ12" i="7"/>
  <c r="BE12" i="7"/>
  <c r="AQ11" i="7"/>
  <c r="AT10" i="7"/>
  <c r="AV5" i="7"/>
  <c r="AQ5" i="7"/>
  <c r="EM12" i="7"/>
  <c r="FA12" i="7"/>
  <c r="EM11" i="7"/>
  <c r="EP10" i="7"/>
  <c r="ER5" i="7"/>
  <c r="EM5" i="7"/>
  <c r="FG12" i="7"/>
  <c r="FU12" i="7"/>
  <c r="FG11" i="7"/>
  <c r="FL5" i="7"/>
  <c r="FJ10" i="7"/>
  <c r="FG5" i="7"/>
  <c r="O4" i="1"/>
  <c r="H22" i="1" s="1"/>
  <c r="AB13" i="4"/>
  <c r="DS12" i="7"/>
  <c r="EG12" i="7"/>
  <c r="DS11" i="7"/>
  <c r="DV10" i="7"/>
  <c r="DX5" i="7"/>
  <c r="DS5" i="7"/>
  <c r="AV23" i="7"/>
  <c r="AQ23" i="7"/>
  <c r="AQ30" i="7"/>
  <c r="BE30" i="7"/>
  <c r="AQ29" i="7"/>
  <c r="AT28" i="7"/>
  <c r="BP23" i="7"/>
  <c r="BK23" i="7"/>
  <c r="BK30" i="7"/>
  <c r="BZ28" i="7"/>
  <c r="BY30" i="7"/>
  <c r="BK29" i="7"/>
  <c r="BN28" i="7"/>
  <c r="CE23" i="7"/>
  <c r="CJ23" i="7"/>
  <c r="CE30" i="7"/>
  <c r="CS30" i="7"/>
  <c r="CE29" i="7"/>
  <c r="CH28" i="7"/>
  <c r="AB23" i="7"/>
  <c r="W23" i="7"/>
  <c r="W30" i="7"/>
  <c r="AK30" i="7"/>
  <c r="W29" i="7"/>
  <c r="Z28" i="7"/>
  <c r="W13" i="4"/>
  <c r="C3" i="4"/>
  <c r="W14" i="4"/>
  <c r="X13" i="4"/>
  <c r="V13" i="4"/>
  <c r="AB14" i="4"/>
  <c r="AC13" i="4"/>
  <c r="AA13" i="4"/>
  <c r="C4" i="4"/>
  <c r="D3" i="4"/>
  <c r="B3" i="4"/>
  <c r="H4" i="4"/>
  <c r="I3" i="4"/>
  <c r="G3" i="4"/>
  <c r="DD23" i="7"/>
  <c r="CY23" i="7"/>
  <c r="CY29" i="7"/>
  <c r="FG29" i="7"/>
  <c r="FL23" i="7"/>
  <c r="FG23" i="7"/>
  <c r="EM29" i="7"/>
  <c r="ER23" i="7"/>
  <c r="EM23" i="7"/>
  <c r="DS29" i="7"/>
  <c r="DX23" i="7"/>
  <c r="DS23" i="7"/>
  <c r="GA12" i="7"/>
  <c r="GO12" i="7"/>
  <c r="GA11" i="7"/>
  <c r="GF5" i="7"/>
  <c r="GD10" i="7"/>
  <c r="GA5" i="7"/>
  <c r="AB3" i="4"/>
  <c r="AA3" i="4"/>
  <c r="AB4" i="4"/>
  <c r="AC3" i="4"/>
  <c r="C14" i="6"/>
  <c r="D13" i="6"/>
  <c r="G13" i="6"/>
  <c r="H14" i="6"/>
  <c r="I13" i="6"/>
  <c r="M14" i="6"/>
  <c r="N13" i="6"/>
  <c r="L13" i="6"/>
  <c r="R14" i="6"/>
  <c r="S13" i="6"/>
  <c r="Q13" i="6"/>
  <c r="W14" i="6"/>
  <c r="X13" i="6"/>
  <c r="V13" i="6"/>
  <c r="AB14" i="6"/>
  <c r="AC13" i="6"/>
  <c r="AA13" i="6"/>
  <c r="C4" i="6"/>
  <c r="D3" i="6"/>
  <c r="B3" i="6"/>
  <c r="H4" i="6"/>
  <c r="I3" i="6"/>
  <c r="G3" i="6"/>
  <c r="M4" i="6"/>
  <c r="N3" i="6"/>
  <c r="L3" i="6"/>
  <c r="R4" i="6"/>
  <c r="S3" i="6"/>
  <c r="Q3" i="6"/>
  <c r="W4" i="6"/>
  <c r="X3" i="6"/>
  <c r="V3" i="6"/>
  <c r="AB4" i="6"/>
  <c r="AB3" i="6"/>
  <c r="AC3" i="6"/>
  <c r="GA29" i="7"/>
  <c r="GF23" i="7"/>
  <c r="GA23" i="7"/>
  <c r="H23" i="5"/>
  <c r="H22" i="5"/>
  <c r="F64" i="2"/>
  <c r="W3" i="6"/>
  <c r="H3" i="4"/>
  <c r="C7" i="7"/>
  <c r="GA7" i="7"/>
  <c r="DS25" i="7" l="1"/>
  <c r="H3" i="6"/>
  <c r="EM25" i="7"/>
  <c r="CE25" i="7"/>
  <c r="M13" i="6"/>
  <c r="W25" i="7"/>
  <c r="C3" i="6"/>
  <c r="C13" i="6"/>
  <c r="BK7" i="7"/>
  <c r="R13" i="6"/>
  <c r="AQ7" i="7"/>
  <c r="FG25" i="7"/>
  <c r="AQ8" i="7"/>
  <c r="CE8" i="7"/>
  <c r="EM8" i="7"/>
  <c r="GA8" i="7"/>
  <c r="AQ26" i="7"/>
  <c r="CE26" i="7"/>
  <c r="DS26" i="7"/>
  <c r="FG26" i="7"/>
  <c r="CY8" i="7"/>
  <c r="CY7" i="7"/>
  <c r="GA25" i="7"/>
  <c r="FG7" i="7"/>
  <c r="DS7" i="7"/>
  <c r="CE7" i="7"/>
  <c r="W7" i="7"/>
  <c r="H13" i="6"/>
  <c r="W13" i="6"/>
  <c r="M3" i="6"/>
  <c r="H23" i="1"/>
  <c r="R3" i="6"/>
  <c r="AB13" i="6"/>
  <c r="C25" i="7"/>
  <c r="AQ25" i="7"/>
  <c r="BK25" i="7"/>
  <c r="CY25" i="7"/>
</calcChain>
</file>

<file path=xl/comments1.xml><?xml version="1.0" encoding="utf-8"?>
<comments xmlns="http://schemas.openxmlformats.org/spreadsheetml/2006/main">
  <authors>
    <author>Kenpc2017</author>
    <author>User</author>
  </authors>
  <commentList>
    <comment ref="O4" authorId="0" shapeId="0">
      <text>
        <r>
          <rPr>
            <sz val="11"/>
            <color indexed="81"/>
            <rFont val="ＭＳ Ｐゴシック"/>
            <family val="3"/>
            <charset val="128"/>
          </rPr>
          <t>黄色い学校番号のシートを参照して
ください。</t>
        </r>
      </text>
    </comment>
    <comment ref="O6" authorId="0" shapeId="0">
      <text>
        <r>
          <rPr>
            <b/>
            <sz val="9"/>
            <color indexed="81"/>
            <rFont val="ＭＳ Ｐゴシック"/>
            <family val="3"/>
            <charset val="128"/>
          </rPr>
          <t>該当するサイズを選択してください。
リストになければ入力してください。</t>
        </r>
        <r>
          <rPr>
            <sz val="9"/>
            <color indexed="81"/>
            <rFont val="ＭＳ Ｐゴシック"/>
            <family val="3"/>
            <charset val="128"/>
          </rPr>
          <t xml:space="preserve">
</t>
        </r>
      </text>
    </comment>
    <comment ref="D17" authorId="1" shapeId="0">
      <text>
        <r>
          <rPr>
            <b/>
            <sz val="10"/>
            <color indexed="81"/>
            <rFont val="MS P ゴシック"/>
            <family val="3"/>
            <charset val="128"/>
          </rPr>
          <t>何点かまとめて額やパネルで展示される際はご記入ください。</t>
        </r>
      </text>
    </comment>
  </commentList>
</comments>
</file>

<file path=xl/comments2.xml><?xml version="1.0" encoding="utf-8"?>
<comments xmlns="http://schemas.openxmlformats.org/spreadsheetml/2006/main">
  <authors>
    <author>Kenpc2017</author>
  </authors>
  <commentList>
    <comment ref="O4" authorId="0" shapeId="0">
      <text>
        <r>
          <rPr>
            <sz val="11"/>
            <color indexed="81"/>
            <rFont val="ＭＳ Ｐゴシック"/>
            <family val="3"/>
            <charset val="128"/>
          </rPr>
          <t xml:space="preserve">参加申し込み①より
</t>
        </r>
      </text>
    </comment>
    <comment ref="O6" authorId="0" shapeId="0">
      <text>
        <r>
          <rPr>
            <b/>
            <sz val="9"/>
            <color indexed="81"/>
            <rFont val="ＭＳ Ｐゴシック"/>
            <family val="3"/>
            <charset val="128"/>
          </rPr>
          <t>該当するサイズを選択してください。
リストになければ入力してください。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User</author>
  </authors>
  <commentList>
    <comment ref="H13" authorId="0" shapeId="0">
      <text>
        <r>
          <rPr>
            <b/>
            <sz val="16"/>
            <color indexed="81"/>
            <rFont val="MS P ゴシック"/>
            <family val="3"/>
            <charset val="128"/>
          </rPr>
          <t>作品の題材で著作権が発生するものは必ず記入すること。詳細は大会要項参照。</t>
        </r>
      </text>
    </comment>
    <comment ref="AB13" authorId="0" shapeId="0">
      <text>
        <r>
          <rPr>
            <b/>
            <sz val="9"/>
            <color indexed="81"/>
            <rFont val="MS P ゴシック"/>
            <family val="3"/>
            <charset val="128"/>
          </rPr>
          <t>作品の題材で著作権が発生するものは必ず記入すること。詳細は大会要項参照。</t>
        </r>
      </text>
    </comment>
    <comment ref="AV13" authorId="0" shapeId="0">
      <text>
        <r>
          <rPr>
            <b/>
            <sz val="9"/>
            <color indexed="81"/>
            <rFont val="MS P ゴシック"/>
            <family val="3"/>
            <charset val="128"/>
          </rPr>
          <t>作品の題材で著作権が発生するものは必ず記入すること。詳細は大会要項参照。</t>
        </r>
      </text>
    </comment>
    <comment ref="BP13" authorId="0" shapeId="0">
      <text>
        <r>
          <rPr>
            <b/>
            <sz val="9"/>
            <color indexed="81"/>
            <rFont val="MS P ゴシック"/>
            <family val="3"/>
            <charset val="128"/>
          </rPr>
          <t>作品の題材で著作権が発生するものは必ず記入すること。詳細は大会要項参照。</t>
        </r>
      </text>
    </comment>
    <comment ref="CJ13" authorId="0" shapeId="0">
      <text>
        <r>
          <rPr>
            <b/>
            <sz val="9"/>
            <color indexed="81"/>
            <rFont val="MS P ゴシック"/>
            <family val="3"/>
            <charset val="128"/>
          </rPr>
          <t>作品の題材で著作権が発生するものは必ず記入すること。詳細は大会要項参照。</t>
        </r>
      </text>
    </comment>
    <comment ref="DD13" authorId="0" shapeId="0">
      <text>
        <r>
          <rPr>
            <b/>
            <sz val="9"/>
            <color indexed="81"/>
            <rFont val="MS P ゴシック"/>
            <family val="3"/>
            <charset val="128"/>
          </rPr>
          <t>作品の題材で著作権が発生するものは必ず記入すること。詳細は大会要項参照。</t>
        </r>
      </text>
    </comment>
    <comment ref="DX13" authorId="0" shapeId="0">
      <text>
        <r>
          <rPr>
            <b/>
            <sz val="9"/>
            <color indexed="81"/>
            <rFont val="MS P ゴシック"/>
            <family val="3"/>
            <charset val="128"/>
          </rPr>
          <t>作品の題材で著作権が発生するものは必ず記入すること。詳細は大会要項参照。</t>
        </r>
      </text>
    </comment>
    <comment ref="ER13" authorId="0" shapeId="0">
      <text>
        <r>
          <rPr>
            <b/>
            <sz val="9"/>
            <color indexed="81"/>
            <rFont val="MS P ゴシック"/>
            <family val="3"/>
            <charset val="128"/>
          </rPr>
          <t>作品の題材で著作権が発生するものは必ず記入すること。詳細は大会要項参照。</t>
        </r>
      </text>
    </comment>
    <comment ref="FL13" authorId="0" shapeId="0">
      <text>
        <r>
          <rPr>
            <b/>
            <sz val="9"/>
            <color indexed="81"/>
            <rFont val="MS P ゴシック"/>
            <family val="3"/>
            <charset val="128"/>
          </rPr>
          <t>作品の題材で著作権が発生するものは必ず記入すること。詳細は大会要項参照。</t>
        </r>
      </text>
    </comment>
    <comment ref="GF13" authorId="0" shapeId="0">
      <text>
        <r>
          <rPr>
            <b/>
            <sz val="9"/>
            <color indexed="81"/>
            <rFont val="MS P ゴシック"/>
            <family val="3"/>
            <charset val="128"/>
          </rPr>
          <t>作品の題材で著作権が発生するものは必ず記入すること。詳細は大会要項参照。</t>
        </r>
      </text>
    </comment>
    <comment ref="H31" authorId="0" shapeId="0">
      <text>
        <r>
          <rPr>
            <b/>
            <sz val="9"/>
            <color indexed="81"/>
            <rFont val="MS P ゴシック"/>
            <family val="3"/>
            <charset val="128"/>
          </rPr>
          <t>作品の題材で著作権が発生するものは必ず記入すること。詳細は大会要項参照。</t>
        </r>
      </text>
    </comment>
    <comment ref="AB31" authorId="0" shapeId="0">
      <text>
        <r>
          <rPr>
            <b/>
            <sz val="9"/>
            <color indexed="81"/>
            <rFont val="MS P ゴシック"/>
            <family val="3"/>
            <charset val="128"/>
          </rPr>
          <t>作品の題材で著作権が発生するものは必ず記入すること。詳細は大会要項参照。</t>
        </r>
      </text>
    </comment>
    <comment ref="AV31" authorId="0" shapeId="0">
      <text>
        <r>
          <rPr>
            <b/>
            <sz val="9"/>
            <color indexed="81"/>
            <rFont val="MS P ゴシック"/>
            <family val="3"/>
            <charset val="128"/>
          </rPr>
          <t>作品の題材で著作権が発生するものは必ず記入すること。詳細は大会要項参照。</t>
        </r>
      </text>
    </comment>
    <comment ref="BP31" authorId="0" shapeId="0">
      <text>
        <r>
          <rPr>
            <b/>
            <sz val="9"/>
            <color indexed="81"/>
            <rFont val="MS P ゴシック"/>
            <family val="3"/>
            <charset val="128"/>
          </rPr>
          <t>作品の題材で著作権が発生するものは必ず記入すること。詳細は大会要項参照。</t>
        </r>
      </text>
    </comment>
    <comment ref="CJ31" authorId="0" shapeId="0">
      <text>
        <r>
          <rPr>
            <b/>
            <sz val="9"/>
            <color indexed="81"/>
            <rFont val="MS P ゴシック"/>
            <family val="3"/>
            <charset val="128"/>
          </rPr>
          <t>作品の題材で著作権が発生するものは必ず記入すること。詳細は大会要項参照。</t>
        </r>
      </text>
    </comment>
    <comment ref="DD31" authorId="0" shapeId="0">
      <text>
        <r>
          <rPr>
            <b/>
            <sz val="9"/>
            <color indexed="81"/>
            <rFont val="MS P ゴシック"/>
            <family val="3"/>
            <charset val="128"/>
          </rPr>
          <t>作品の題材で著作権が発生するものは必ず記入すること。詳細は大会要項参照。</t>
        </r>
      </text>
    </comment>
    <comment ref="DX31" authorId="0" shapeId="0">
      <text>
        <r>
          <rPr>
            <b/>
            <sz val="9"/>
            <color indexed="81"/>
            <rFont val="MS P ゴシック"/>
            <family val="3"/>
            <charset val="128"/>
          </rPr>
          <t>作品の題材で著作権が発生するものは必ず記入すること。詳細は大会要項参照。</t>
        </r>
      </text>
    </comment>
    <comment ref="ER31" authorId="0" shapeId="0">
      <text>
        <r>
          <rPr>
            <b/>
            <sz val="9"/>
            <color indexed="81"/>
            <rFont val="MS P ゴシック"/>
            <family val="3"/>
            <charset val="128"/>
          </rPr>
          <t>作品の題材で著作権が発生するものは必ず記入すること。詳細は大会要項参照。</t>
        </r>
      </text>
    </comment>
    <comment ref="FL31" authorId="0" shapeId="0">
      <text>
        <r>
          <rPr>
            <b/>
            <sz val="9"/>
            <color indexed="81"/>
            <rFont val="MS P ゴシック"/>
            <family val="3"/>
            <charset val="128"/>
          </rPr>
          <t>作品の題材で著作権が発生するものは必ず記入すること。詳細は大会要項参照。</t>
        </r>
      </text>
    </comment>
    <comment ref="GF31" authorId="0" shapeId="0">
      <text>
        <r>
          <rPr>
            <b/>
            <sz val="9"/>
            <color indexed="81"/>
            <rFont val="MS P ゴシック"/>
            <family val="3"/>
            <charset val="128"/>
          </rPr>
          <t>作品の題材で著作権が発生するものは必ず記入すること。詳細は大会要項参照。</t>
        </r>
      </text>
    </comment>
  </commentList>
</comments>
</file>

<file path=xl/comments4.xml><?xml version="1.0" encoding="utf-8"?>
<comments xmlns="http://schemas.openxmlformats.org/spreadsheetml/2006/main">
  <authors>
    <author>User</author>
  </authors>
  <commentList>
    <comment ref="AE2" authorId="0" shapeId="0">
      <text>
        <r>
          <rPr>
            <sz val="11"/>
            <color theme="1"/>
            <rFont val="ＭＳ Ｐゴシック"/>
            <family val="2"/>
            <charset val="128"/>
            <scheme val="minor"/>
          </rPr>
          <t>参加申し込みの学校番号が反映されていますか</t>
        </r>
      </text>
    </comment>
  </commentList>
</comments>
</file>

<file path=xl/sharedStrings.xml><?xml version="1.0" encoding="utf-8"?>
<sst xmlns="http://schemas.openxmlformats.org/spreadsheetml/2006/main" count="1037" uniqueCount="460">
  <si>
    <t>　　　　　　　　　　第４５回沖縄県高等学校総合文化祭【書道部門】　</t>
    <rPh sb="10" eb="11">
      <t>ダイ</t>
    </rPh>
    <rPh sb="13" eb="14">
      <t>カイ</t>
    </rPh>
    <rPh sb="14" eb="17">
      <t>オキナワケン</t>
    </rPh>
    <rPh sb="17" eb="21">
      <t>コウトウガッコウ</t>
    </rPh>
    <rPh sb="21" eb="23">
      <t>ソウゴウ</t>
    </rPh>
    <rPh sb="23" eb="26">
      <t>ブンカサイ</t>
    </rPh>
    <rPh sb="27" eb="29">
      <t>ショドウ</t>
    </rPh>
    <rPh sb="29" eb="31">
      <t>ブモン</t>
    </rPh>
    <phoneticPr fontId="1"/>
  </si>
  <si>
    <t>　　　　　　　　　　第３３回 沖 縄 県 高 等 学 校 書 道 展</t>
    <phoneticPr fontId="1"/>
  </si>
  <si>
    <t>参　加　申　込　書</t>
    <rPh sb="0" eb="1">
      <t>サン</t>
    </rPh>
    <rPh sb="2" eb="3">
      <t>カ</t>
    </rPh>
    <rPh sb="4" eb="5">
      <t>サル</t>
    </rPh>
    <rPh sb="6" eb="7">
      <t>コミ</t>
    </rPh>
    <rPh sb="8" eb="9">
      <t>ショ</t>
    </rPh>
    <phoneticPr fontId="1"/>
  </si>
  <si>
    <t>学校番号</t>
    <rPh sb="0" eb="2">
      <t>ガッコウ</t>
    </rPh>
    <phoneticPr fontId="1"/>
  </si>
  <si>
    <t>出品責任者</t>
    <phoneticPr fontId="1"/>
  </si>
  <si>
    <t>氏　　　名</t>
    <rPh sb="0" eb="1">
      <t>シ</t>
    </rPh>
    <rPh sb="4" eb="5">
      <t>メイ</t>
    </rPh>
    <phoneticPr fontId="1"/>
  </si>
  <si>
    <t>ふりがな</t>
  </si>
  <si>
    <t>学年</t>
    <rPh sb="0" eb="2">
      <t>ガクネン</t>
    </rPh>
    <phoneticPr fontId="1"/>
  </si>
  <si>
    <t>題　名　（ 法 帖 名 等 ）</t>
    <rPh sb="0" eb="1">
      <t>ダイ</t>
    </rPh>
    <rPh sb="2" eb="3">
      <t>メイ</t>
    </rPh>
    <rPh sb="6" eb="7">
      <t>ホウ</t>
    </rPh>
    <rPh sb="8" eb="9">
      <t>チョウ</t>
    </rPh>
    <rPh sb="10" eb="11">
      <t>メイ</t>
    </rPh>
    <rPh sb="12" eb="13">
      <t>トウ</t>
    </rPh>
    <phoneticPr fontId="1"/>
  </si>
  <si>
    <t>作品サイズ</t>
    <rPh sb="0" eb="2">
      <t>サクヒン</t>
    </rPh>
    <phoneticPr fontId="1"/>
  </si>
  <si>
    <t>半切1/3</t>
    <rPh sb="0" eb="2">
      <t>ハンセツ</t>
    </rPh>
    <phoneticPr fontId="1"/>
  </si>
  <si>
    <t>軸</t>
    <rPh sb="0" eb="1">
      <t>ジク</t>
    </rPh>
    <phoneticPr fontId="1"/>
  </si>
  <si>
    <t>色紙</t>
    <rPh sb="0" eb="2">
      <t>シキシ</t>
    </rPh>
    <phoneticPr fontId="1"/>
  </si>
  <si>
    <t>半紙</t>
    <rPh sb="0" eb="2">
      <t>ハンシ</t>
    </rPh>
    <phoneticPr fontId="1"/>
  </si>
  <si>
    <t>額</t>
    <rPh sb="0" eb="1">
      <t>ガク</t>
    </rPh>
    <phoneticPr fontId="1"/>
  </si>
  <si>
    <t>半切1/2</t>
    <rPh sb="0" eb="2">
      <t>ハンセツ</t>
    </rPh>
    <phoneticPr fontId="1"/>
  </si>
  <si>
    <t>書道部門事務局へ連絡事項など</t>
    <phoneticPr fontId="1"/>
  </si>
  <si>
    <t>　　上記の通り申し込みします。</t>
    <rPh sb="2" eb="4">
      <t>ジョウキ</t>
    </rPh>
    <rPh sb="5" eb="6">
      <t>トオ</t>
    </rPh>
    <rPh sb="7" eb="8">
      <t>モウ</t>
    </rPh>
    <rPh sb="9" eb="10">
      <t>コ</t>
    </rPh>
    <phoneticPr fontId="1"/>
  </si>
  <si>
    <t>　　令和３年　　　　月　　　　日</t>
    <rPh sb="2" eb="3">
      <t>レイ</t>
    </rPh>
    <rPh sb="3" eb="4">
      <t>ワ</t>
    </rPh>
    <rPh sb="5" eb="6">
      <t>ネン</t>
    </rPh>
    <rPh sb="10" eb="11">
      <t>ガツ</t>
    </rPh>
    <rPh sb="15" eb="16">
      <t>ニチ</t>
    </rPh>
    <phoneticPr fontId="1"/>
  </si>
  <si>
    <t>　　沖縄県高等学校文化連盟　会長　渡久山　英雅　殿</t>
    <rPh sb="2" eb="5">
      <t>オキナワケン</t>
    </rPh>
    <rPh sb="5" eb="9">
      <t>コウトウガッコウ</t>
    </rPh>
    <rPh sb="9" eb="11">
      <t>ブンカ</t>
    </rPh>
    <rPh sb="11" eb="13">
      <t>レンメイ</t>
    </rPh>
    <rPh sb="14" eb="16">
      <t>カイチョウ</t>
    </rPh>
    <rPh sb="17" eb="20">
      <t>トクヤマ</t>
    </rPh>
    <rPh sb="21" eb="22">
      <t>エイ</t>
    </rPh>
    <rPh sb="22" eb="23">
      <t>ミヤビ</t>
    </rPh>
    <rPh sb="24" eb="25">
      <t>トノ</t>
    </rPh>
    <phoneticPr fontId="1"/>
  </si>
  <si>
    <t>学　校　名</t>
    <rPh sb="0" eb="1">
      <t>ガク</t>
    </rPh>
    <rPh sb="2" eb="3">
      <t>コウ</t>
    </rPh>
    <rPh sb="4" eb="5">
      <t>メイ</t>
    </rPh>
    <phoneticPr fontId="1"/>
  </si>
  <si>
    <t>校　長　名</t>
    <phoneticPr fontId="1"/>
  </si>
  <si>
    <t>公印</t>
    <rPh sb="0" eb="2">
      <t>コウイン</t>
    </rPh>
    <phoneticPr fontId="1"/>
  </si>
  <si>
    <t>《記入上の注意》</t>
    <rPh sb="1" eb="3">
      <t>キニュウ</t>
    </rPh>
    <rPh sb="3" eb="4">
      <t>ジョウ</t>
    </rPh>
    <rPh sb="5" eb="7">
      <t>チュウイ</t>
    </rPh>
    <phoneticPr fontId="1"/>
  </si>
  <si>
    <t>（２）参加者が10名を超える場合は、参加申込書②のシートに入力して下さい。</t>
    <phoneticPr fontId="1"/>
  </si>
  <si>
    <t>（３）作品サイズの記入は予定で結構です。半切、半切1/2、色紙など、目安となるもので記入(選択)して下さい。</t>
    <rPh sb="3" eb="5">
      <t>サクヒン</t>
    </rPh>
    <rPh sb="9" eb="11">
      <t>キニュウ</t>
    </rPh>
    <rPh sb="12" eb="14">
      <t>ヨテイ</t>
    </rPh>
    <rPh sb="15" eb="17">
      <t>ケッコウ</t>
    </rPh>
    <rPh sb="20" eb="22">
      <t>ハンセツ</t>
    </rPh>
    <rPh sb="23" eb="25">
      <t>ハンセツ</t>
    </rPh>
    <rPh sb="29" eb="31">
      <t>シキシ</t>
    </rPh>
    <rPh sb="45" eb="47">
      <t>センタク</t>
    </rPh>
    <phoneticPr fontId="1"/>
  </si>
  <si>
    <t>　送付先　　県立コザ高等学校　書道科教諭　大岡 智子　宛て　　　</t>
    <rPh sb="1" eb="4">
      <t>ソウフサキ</t>
    </rPh>
    <rPh sb="21" eb="23">
      <t>オオオカ</t>
    </rPh>
    <rPh sb="27" eb="28">
      <t>アテ</t>
    </rPh>
    <phoneticPr fontId="1"/>
  </si>
  <si>
    <t>　　　　　　〒904－0011　沖縄県沖縄市照屋５－５－１　　ﾒｰﾙ：okikousho@as.open.ed.jp(専門部アドレス）</t>
    <rPh sb="59" eb="61">
      <t>センモン</t>
    </rPh>
    <rPh sb="61" eb="62">
      <t>ブ</t>
    </rPh>
    <phoneticPr fontId="1"/>
  </si>
  <si>
    <t>懐紙</t>
    <rPh sb="0" eb="2">
      <t>カイシ</t>
    </rPh>
    <phoneticPr fontId="1"/>
  </si>
  <si>
    <r>
      <t>　　　　　　〒904－0011　沖縄県沖縄市照屋５－５－１　　ﾒｰﾙ：okikousho@as.open.ed.jp</t>
    </r>
    <r>
      <rPr>
        <sz val="9"/>
        <color theme="1"/>
        <rFont val="ＭＳ 明朝"/>
        <family val="1"/>
        <charset val="128"/>
      </rPr>
      <t>(専門部アドレス）</t>
    </r>
    <rPh sb="59" eb="61">
      <t>センモン</t>
    </rPh>
    <rPh sb="61" eb="62">
      <t>ブ</t>
    </rPh>
    <phoneticPr fontId="1"/>
  </si>
  <si>
    <t>氏名</t>
    <rPh sb="0" eb="2">
      <t>シメイ</t>
    </rPh>
    <phoneticPr fontId="1"/>
  </si>
  <si>
    <t>学校名</t>
    <rPh sb="0" eb="3">
      <t>ガッコウメイ</t>
    </rPh>
    <phoneticPr fontId="1"/>
  </si>
  <si>
    <t>作品名</t>
    <rPh sb="0" eb="2">
      <t>サクヒン</t>
    </rPh>
    <rPh sb="2" eb="3">
      <t>メイ</t>
    </rPh>
    <phoneticPr fontId="1"/>
  </si>
  <si>
    <t>学校名</t>
  </si>
  <si>
    <t>キャプションは展示作品のそばに貼り付けするものです。
特に学校名や題名が体裁よく枠内におさまっているかなどの確認をお願いします。</t>
    <rPh sb="7" eb="9">
      <t>テンジ</t>
    </rPh>
    <rPh sb="9" eb="11">
      <t>サクヒン</t>
    </rPh>
    <rPh sb="15" eb="16">
      <t>ハ</t>
    </rPh>
    <rPh sb="17" eb="18">
      <t>ツ</t>
    </rPh>
    <rPh sb="27" eb="28">
      <t>トク</t>
    </rPh>
    <rPh sb="29" eb="32">
      <t>ガッコウメイ</t>
    </rPh>
    <rPh sb="33" eb="35">
      <t>ダイメイ</t>
    </rPh>
    <rPh sb="36" eb="38">
      <t>テイサイ</t>
    </rPh>
    <rPh sb="40" eb="42">
      <t>ワクナイ</t>
    </rPh>
    <rPh sb="54" eb="56">
      <t>カクニン</t>
    </rPh>
    <rPh sb="58" eb="59">
      <t>ネガ</t>
    </rPh>
    <phoneticPr fontId="1"/>
  </si>
  <si>
    <t>年　</t>
    <rPh sb="0" eb="1">
      <t>コウネン</t>
    </rPh>
    <rPh sb="1" eb="2">
      <t>ガクネン</t>
    </rPh>
    <phoneticPr fontId="1"/>
  </si>
  <si>
    <t>著作権受諾受付番号</t>
    <phoneticPr fontId="1"/>
  </si>
  <si>
    <t>年　</t>
    <phoneticPr fontId="1"/>
  </si>
  <si>
    <t>第４５回沖縄県高等学校総合文化祭【書道部門】</t>
    <rPh sb="17" eb="19">
      <t>ショドウ</t>
    </rPh>
    <rPh sb="19" eb="21">
      <t>ブモン</t>
    </rPh>
    <phoneticPr fontId="1"/>
  </si>
  <si>
    <t>第３３回 沖 縄 県 高 等 学 校 書 道 展</t>
    <phoneticPr fontId="1"/>
  </si>
  <si>
    <r>
      <rPr>
        <b/>
        <sz val="16"/>
        <color theme="1"/>
        <rFont val="HG創英角ﾎﾟｯﾌﾟ体"/>
        <family val="3"/>
        <charset val="128"/>
      </rPr>
      <t>出　品　票</t>
    </r>
    <r>
      <rPr>
        <b/>
        <sz val="11"/>
        <color theme="1"/>
        <rFont val="ＭＳ 明朝"/>
        <family val="1"/>
        <charset val="128"/>
      </rPr>
      <t>　　　　　　　　　　　　　　　　　　　　</t>
    </r>
    <r>
      <rPr>
        <sz val="11"/>
        <color theme="1"/>
        <rFont val="ＭＳ 明朝"/>
        <family val="1"/>
        <charset val="128"/>
      </rPr>
      <t>＊</t>
    </r>
    <r>
      <rPr>
        <b/>
        <sz val="11"/>
        <color theme="1"/>
        <rFont val="ＭＳ 明朝"/>
        <family val="1"/>
        <charset val="128"/>
      </rPr>
      <t>作品の裏に貼り付け</t>
    </r>
    <rPh sb="26" eb="28">
      <t>サクヒン</t>
    </rPh>
    <rPh sb="29" eb="30">
      <t>ウラ</t>
    </rPh>
    <rPh sb="31" eb="32">
      <t>ハ</t>
    </rPh>
    <rPh sb="33" eb="34">
      <t>ツ</t>
    </rPh>
    <phoneticPr fontId="1"/>
  </si>
  <si>
    <t>種別</t>
    <rPh sb="0" eb="2">
      <t>シュベツ</t>
    </rPh>
    <phoneticPr fontId="1"/>
  </si>
  <si>
    <t>仕上がり寸法</t>
  </si>
  <si>
    <t>種別</t>
  </si>
  <si>
    <t>縦</t>
    <rPh sb="0" eb="1">
      <t>タテ</t>
    </rPh>
    <phoneticPr fontId="1"/>
  </si>
  <si>
    <t>㎝×</t>
    <phoneticPr fontId="1"/>
  </si>
  <si>
    <t>横</t>
    <rPh sb="0" eb="1">
      <t>ヨコ</t>
    </rPh>
    <phoneticPr fontId="1"/>
  </si>
  <si>
    <t>高</t>
    <rPh sb="0" eb="1">
      <t>タカ</t>
    </rPh>
    <phoneticPr fontId="1"/>
  </si>
  <si>
    <t>㎝</t>
    <phoneticPr fontId="1"/>
  </si>
  <si>
    <t>縦</t>
  </si>
  <si>
    <t>㎝×</t>
  </si>
  <si>
    <t>横</t>
  </si>
  <si>
    <t>高</t>
  </si>
  <si>
    <t>㎝</t>
  </si>
  <si>
    <t>出品責任者</t>
    <rPh sb="0" eb="2">
      <t>シュッピン</t>
    </rPh>
    <rPh sb="2" eb="5">
      <t>セキニンシャ</t>
    </rPh>
    <phoneticPr fontId="1"/>
  </si>
  <si>
    <t>出品責任者</t>
  </si>
  <si>
    <t>出品者</t>
    <rPh sb="0" eb="3">
      <t>シュッピンシャ</t>
    </rPh>
    <phoneticPr fontId="1"/>
  </si>
  <si>
    <t>（ふりがな）</t>
    <phoneticPr fontId="1"/>
  </si>
  <si>
    <t xml:space="preserve"> 学年</t>
  </si>
  <si>
    <t>年</t>
  </si>
  <si>
    <t>出品者</t>
  </si>
  <si>
    <t>（ふりがな）</t>
  </si>
  <si>
    <t>作品題名</t>
    <rPh sb="0" eb="2">
      <t>サクヒン</t>
    </rPh>
    <rPh sb="2" eb="4">
      <t>ダイメイ</t>
    </rPh>
    <phoneticPr fontId="1"/>
  </si>
  <si>
    <t>作品題名</t>
  </si>
  <si>
    <t>（</t>
    <phoneticPr fontId="1"/>
  </si>
  <si>
    <t>）</t>
    <phoneticPr fontId="1"/>
  </si>
  <si>
    <t>著作権受諾受付番号</t>
  </si>
  <si>
    <t>（</t>
  </si>
  <si>
    <t>）</t>
  </si>
  <si>
    <r>
      <t xml:space="preserve">  ※　出品票は、</t>
    </r>
    <r>
      <rPr>
        <b/>
        <sz val="12"/>
        <color theme="1"/>
        <rFont val="HGS創英角ｺﾞｼｯｸUB"/>
        <family val="3"/>
        <charset val="128"/>
      </rPr>
      <t>作品裏</t>
    </r>
    <r>
      <rPr>
        <sz val="11"/>
        <color theme="1"/>
        <rFont val="ＭＳ 明朝"/>
        <family val="1"/>
        <charset val="128"/>
      </rPr>
      <t>に貼付して搬入して下さい。（梱包する場合は、箱やﾋﾞﾆｰﾙ袋にも）</t>
    </r>
    <phoneticPr fontId="1"/>
  </si>
  <si>
    <t xml:space="preserve">      種別欄、性別欄は、該当するものを○で囲んで下さい。</t>
    <rPh sb="10" eb="12">
      <t>セイベツ</t>
    </rPh>
    <rPh sb="12" eb="13">
      <t>ラン</t>
    </rPh>
    <phoneticPr fontId="1"/>
  </si>
  <si>
    <t xml:space="preserve">      出品票は、必要に応じて各学校でコピーして下さい。（事務局への提出は不要です）</t>
    <phoneticPr fontId="1"/>
  </si>
  <si>
    <t xml:space="preserve">      出品票は、必要に応じて各学校でコピーして下さい。（事務局への提出は不要です）</t>
  </si>
  <si>
    <t>=VLOOKUP(FY35,'参加申込書②(入力用$A$7:$Q$16,8,0)</t>
  </si>
  <si>
    <t xml:space="preserve">  ※　出品票は、作品裏に貼付して搬入して下さい。（梱包する場合は、箱やﾋﾞﾆｰﾙ袋にも）</t>
  </si>
  <si>
    <t xml:space="preserve">      種別欄、性別欄は、該当するものを○で囲んで下さい。</t>
  </si>
  <si>
    <t>学校番号</t>
    <rPh sb="0" eb="2">
      <t>ガッコウ</t>
    </rPh>
    <rPh sb="2" eb="4">
      <t>バンゴウ</t>
    </rPh>
    <phoneticPr fontId="9"/>
  </si>
  <si>
    <t>学校名</t>
    <rPh sb="0" eb="3">
      <t>ガッコウメイ</t>
    </rPh>
    <phoneticPr fontId="9"/>
  </si>
  <si>
    <t>校長名</t>
    <rPh sb="0" eb="2">
      <t>コウチョウ</t>
    </rPh>
    <rPh sb="2" eb="3">
      <t>メイ</t>
    </rPh>
    <phoneticPr fontId="9"/>
  </si>
  <si>
    <t>郵便番号</t>
    <rPh sb="0" eb="2">
      <t>ユウビン</t>
    </rPh>
    <rPh sb="2" eb="4">
      <t>バンゴウ</t>
    </rPh>
    <phoneticPr fontId="12"/>
  </si>
  <si>
    <t>所　　在　　地</t>
    <rPh sb="0" eb="7">
      <t>ショザイチ</t>
    </rPh>
    <phoneticPr fontId="12"/>
  </si>
  <si>
    <t>電 話 番 号</t>
    <rPh sb="0" eb="3">
      <t>デンワ</t>
    </rPh>
    <rPh sb="4" eb="5">
      <t>バンゴウ</t>
    </rPh>
    <rPh sb="6" eb="7">
      <t>ゴウ</t>
    </rPh>
    <phoneticPr fontId="12"/>
  </si>
  <si>
    <t>ＦＡＸ番号</t>
    <rPh sb="3" eb="5">
      <t>バンゴウ</t>
    </rPh>
    <phoneticPr fontId="12"/>
  </si>
  <si>
    <t>沖縄県立辺土名高等学校</t>
    <rPh sb="0" eb="2">
      <t>オキナワ</t>
    </rPh>
    <rPh sb="2" eb="4">
      <t>ケンリツ</t>
    </rPh>
    <rPh sb="4" eb="7">
      <t>ヘントナ</t>
    </rPh>
    <rPh sb="7" eb="9">
      <t>コウトウ</t>
    </rPh>
    <rPh sb="9" eb="11">
      <t>ガッコウ</t>
    </rPh>
    <phoneticPr fontId="12"/>
  </si>
  <si>
    <t>金城　栄一</t>
    <rPh sb="0" eb="2">
      <t>キンジョウ</t>
    </rPh>
    <rPh sb="3" eb="5">
      <t>エイイチ</t>
    </rPh>
    <phoneticPr fontId="11"/>
  </si>
  <si>
    <t>905-1304</t>
    <phoneticPr fontId="12"/>
  </si>
  <si>
    <t>大宜味村字饒波2015</t>
    <rPh sb="0" eb="4">
      <t>オオギミソン</t>
    </rPh>
    <rPh sb="4" eb="5">
      <t>アザ</t>
    </rPh>
    <rPh sb="5" eb="6">
      <t>ヨヘナ</t>
    </rPh>
    <rPh sb="6" eb="7">
      <t>ハ</t>
    </rPh>
    <phoneticPr fontId="12"/>
  </si>
  <si>
    <t>0980-44-3103</t>
    <phoneticPr fontId="12"/>
  </si>
  <si>
    <t>F 0980-44-3951</t>
    <phoneticPr fontId="12"/>
  </si>
  <si>
    <t>半切</t>
    <rPh sb="0" eb="2">
      <t>ハンセツ</t>
    </rPh>
    <phoneticPr fontId="1"/>
  </si>
  <si>
    <t>沖縄県立北山高等学校</t>
    <rPh sb="4" eb="6">
      <t>ホクザン</t>
    </rPh>
    <phoneticPr fontId="12"/>
  </si>
  <si>
    <t>真栄田　義光</t>
    <rPh sb="0" eb="3">
      <t>マエダ</t>
    </rPh>
    <rPh sb="4" eb="6">
      <t>ヨシミツ</t>
    </rPh>
    <phoneticPr fontId="9"/>
  </si>
  <si>
    <t>905-0424</t>
    <phoneticPr fontId="12"/>
  </si>
  <si>
    <t>今帰仁村字仲尾次540-1</t>
    <rPh sb="0" eb="4">
      <t>ナキジンソン</t>
    </rPh>
    <rPh sb="4" eb="5">
      <t>アザ</t>
    </rPh>
    <rPh sb="5" eb="6">
      <t>ナカ</t>
    </rPh>
    <rPh sb="6" eb="7">
      <t>オ</t>
    </rPh>
    <rPh sb="7" eb="8">
      <t>ツ</t>
    </rPh>
    <phoneticPr fontId="12"/>
  </si>
  <si>
    <t>0980-56-2401</t>
    <phoneticPr fontId="12"/>
  </si>
  <si>
    <t>F 0980-56-3726</t>
    <phoneticPr fontId="12"/>
  </si>
  <si>
    <t>沖縄県立本部高等学校</t>
    <rPh sb="4" eb="6">
      <t>モトブ</t>
    </rPh>
    <phoneticPr fontId="12"/>
  </si>
  <si>
    <t>永山　俊</t>
    <rPh sb="0" eb="2">
      <t>ナガヤマ</t>
    </rPh>
    <rPh sb="3" eb="4">
      <t>シュン</t>
    </rPh>
    <phoneticPr fontId="9"/>
  </si>
  <si>
    <t>905-0214</t>
    <phoneticPr fontId="12"/>
  </si>
  <si>
    <t>本部町字渡久地377</t>
    <rPh sb="0" eb="3">
      <t>モトブチョウ</t>
    </rPh>
    <rPh sb="3" eb="4">
      <t>アザ</t>
    </rPh>
    <rPh sb="4" eb="7">
      <t>トグチ</t>
    </rPh>
    <phoneticPr fontId="12"/>
  </si>
  <si>
    <t>0980-47-2418</t>
    <phoneticPr fontId="12"/>
  </si>
  <si>
    <t>F 0980-47-2439</t>
    <phoneticPr fontId="12"/>
  </si>
  <si>
    <t>沖縄県立名護高等学校</t>
    <rPh sb="4" eb="6">
      <t>ナゴ</t>
    </rPh>
    <phoneticPr fontId="12"/>
  </si>
  <si>
    <t>辻上　弘子</t>
    <rPh sb="0" eb="2">
      <t>ツジカミ</t>
    </rPh>
    <rPh sb="3" eb="5">
      <t>ヒロコ</t>
    </rPh>
    <phoneticPr fontId="9"/>
  </si>
  <si>
    <t>905-0018</t>
    <phoneticPr fontId="12"/>
  </si>
  <si>
    <t>名護市大西5-17-1</t>
    <rPh sb="0" eb="3">
      <t>ナゴシ</t>
    </rPh>
    <rPh sb="3" eb="5">
      <t>オオニシ</t>
    </rPh>
    <phoneticPr fontId="12"/>
  </si>
  <si>
    <t>0980-52-2615</t>
    <phoneticPr fontId="12"/>
  </si>
  <si>
    <t>F 0980-54-1557</t>
    <phoneticPr fontId="12"/>
  </si>
  <si>
    <t>半切1/4</t>
    <rPh sb="0" eb="2">
      <t>ハンセツ</t>
    </rPh>
    <phoneticPr fontId="1"/>
  </si>
  <si>
    <t>沖縄県立宜野座高等学校</t>
    <rPh sb="4" eb="7">
      <t>ギノザ</t>
    </rPh>
    <phoneticPr fontId="12"/>
  </si>
  <si>
    <t>上地　さとみ</t>
    <rPh sb="0" eb="2">
      <t>ウエチ</t>
    </rPh>
    <phoneticPr fontId="9"/>
  </si>
  <si>
    <t>904-1302</t>
    <phoneticPr fontId="12"/>
  </si>
  <si>
    <t>宜野座村字宜野座1</t>
    <rPh sb="0" eb="4">
      <t>ギノザソン</t>
    </rPh>
    <rPh sb="4" eb="5">
      <t>アザ</t>
    </rPh>
    <rPh sb="5" eb="8">
      <t>ギノザ</t>
    </rPh>
    <phoneticPr fontId="12"/>
  </si>
  <si>
    <t>098-968-8311</t>
    <phoneticPr fontId="12"/>
  </si>
  <si>
    <t>F 098-968-4079</t>
    <phoneticPr fontId="12"/>
  </si>
  <si>
    <t>全紙1/2</t>
    <rPh sb="0" eb="2">
      <t>ゼンシ</t>
    </rPh>
    <phoneticPr fontId="1"/>
  </si>
  <si>
    <t>沖縄県立石川高等学校</t>
    <rPh sb="4" eb="6">
      <t>イシカワ</t>
    </rPh>
    <phoneticPr fontId="12"/>
  </si>
  <si>
    <t>川畑　三矢</t>
    <rPh sb="0" eb="2">
      <t>カワバタ</t>
    </rPh>
    <rPh sb="3" eb="5">
      <t>ミツヤ</t>
    </rPh>
    <phoneticPr fontId="9"/>
  </si>
  <si>
    <t>904-1115</t>
    <phoneticPr fontId="12"/>
  </si>
  <si>
    <t>うるま市石川伊波861</t>
    <rPh sb="3" eb="4">
      <t>シ</t>
    </rPh>
    <rPh sb="4" eb="6">
      <t>イシカワ</t>
    </rPh>
    <rPh sb="6" eb="7">
      <t>イ</t>
    </rPh>
    <rPh sb="7" eb="8">
      <t>ハ</t>
    </rPh>
    <phoneticPr fontId="12"/>
  </si>
  <si>
    <t>098-964-2006</t>
    <phoneticPr fontId="12"/>
  </si>
  <si>
    <t>F 098-965-4092</t>
    <phoneticPr fontId="12"/>
  </si>
  <si>
    <t>沖縄県立前原高等学校</t>
    <rPh sb="4" eb="6">
      <t>マエハラ</t>
    </rPh>
    <phoneticPr fontId="12"/>
  </si>
  <si>
    <t>大城　健</t>
    <rPh sb="0" eb="2">
      <t>オオシロ</t>
    </rPh>
    <rPh sb="3" eb="4">
      <t>ケン</t>
    </rPh>
    <phoneticPr fontId="12"/>
  </si>
  <si>
    <t>904-2213</t>
    <phoneticPr fontId="12"/>
  </si>
  <si>
    <t>うるま市字田場1827</t>
    <rPh sb="3" eb="4">
      <t>シ</t>
    </rPh>
    <rPh sb="4" eb="5">
      <t>アザ</t>
    </rPh>
    <rPh sb="5" eb="7">
      <t>タバ</t>
    </rPh>
    <phoneticPr fontId="12"/>
  </si>
  <si>
    <t>098-973-3249</t>
    <phoneticPr fontId="12"/>
  </si>
  <si>
    <t>F 098-974-4951</t>
    <phoneticPr fontId="12"/>
  </si>
  <si>
    <t>パネル</t>
    <phoneticPr fontId="1"/>
  </si>
  <si>
    <t>沖縄県立与勝高等学校</t>
    <rPh sb="4" eb="6">
      <t>ヨカツ</t>
    </rPh>
    <phoneticPr fontId="12"/>
  </si>
  <si>
    <t>　　宮城　保</t>
    <phoneticPr fontId="9"/>
  </si>
  <si>
    <t>904-2312</t>
    <phoneticPr fontId="12"/>
  </si>
  <si>
    <t>うるま市勝連平安名3248</t>
    <rPh sb="3" eb="4">
      <t>シ</t>
    </rPh>
    <rPh sb="4" eb="6">
      <t>カツズレ</t>
    </rPh>
    <rPh sb="6" eb="7">
      <t>ヘイ</t>
    </rPh>
    <rPh sb="7" eb="8">
      <t>ヤス</t>
    </rPh>
    <rPh sb="8" eb="9">
      <t>ナ</t>
    </rPh>
    <phoneticPr fontId="12"/>
  </si>
  <si>
    <t>098-978-5230</t>
    <phoneticPr fontId="12"/>
  </si>
  <si>
    <t>F 098-978-8346</t>
    <phoneticPr fontId="12"/>
  </si>
  <si>
    <t>沖縄県立読谷高等学校</t>
    <rPh sb="4" eb="6">
      <t>ヨミタン</t>
    </rPh>
    <phoneticPr fontId="12"/>
  </si>
  <si>
    <t>太田　守克</t>
    <rPh sb="0" eb="2">
      <t>オオタ</t>
    </rPh>
    <rPh sb="3" eb="4">
      <t>マモ</t>
    </rPh>
    <rPh sb="4" eb="5">
      <t>カツ</t>
    </rPh>
    <phoneticPr fontId="12"/>
  </si>
  <si>
    <t>904-0303</t>
    <phoneticPr fontId="12"/>
  </si>
  <si>
    <t>読谷村字伊良皆198</t>
    <rPh sb="0" eb="3">
      <t>ヨミタンソン</t>
    </rPh>
    <rPh sb="3" eb="4">
      <t>アザ</t>
    </rPh>
    <rPh sb="4" eb="7">
      <t>イラミナ</t>
    </rPh>
    <phoneticPr fontId="12"/>
  </si>
  <si>
    <t>098-956-2157</t>
    <phoneticPr fontId="12"/>
  </si>
  <si>
    <t>F 098-957-3630</t>
    <phoneticPr fontId="12"/>
  </si>
  <si>
    <t>半懐紙</t>
    <rPh sb="0" eb="1">
      <t>ハン</t>
    </rPh>
    <rPh sb="1" eb="3">
      <t>カイシ</t>
    </rPh>
    <phoneticPr fontId="1"/>
  </si>
  <si>
    <t>沖縄県立嘉手納高等学校</t>
    <rPh sb="4" eb="7">
      <t>カデナ</t>
    </rPh>
    <phoneticPr fontId="12"/>
  </si>
  <si>
    <t>屋良　淳</t>
    <rPh sb="0" eb="2">
      <t>ヤラ</t>
    </rPh>
    <rPh sb="3" eb="4">
      <t>ジュン</t>
    </rPh>
    <phoneticPr fontId="12"/>
  </si>
  <si>
    <t>904-0202</t>
    <phoneticPr fontId="12"/>
  </si>
  <si>
    <t>嘉手納町字屋良806</t>
    <rPh sb="0" eb="4">
      <t>カデナチョウ</t>
    </rPh>
    <rPh sb="4" eb="5">
      <t>アザ</t>
    </rPh>
    <rPh sb="5" eb="6">
      <t>ヤ</t>
    </rPh>
    <rPh sb="6" eb="7">
      <t>ヨ</t>
    </rPh>
    <phoneticPr fontId="12"/>
  </si>
  <si>
    <t>098-956-3336</t>
    <phoneticPr fontId="12"/>
  </si>
  <si>
    <t>F 098-957-3798</t>
    <phoneticPr fontId="12"/>
  </si>
  <si>
    <t>はがき</t>
    <phoneticPr fontId="1"/>
  </si>
  <si>
    <t>沖縄県立具志川高等学校</t>
    <rPh sb="4" eb="7">
      <t>グシカワ</t>
    </rPh>
    <phoneticPr fontId="12"/>
  </si>
  <si>
    <t>冨里　一公</t>
    <phoneticPr fontId="12"/>
  </si>
  <si>
    <t>904-2236</t>
    <phoneticPr fontId="12"/>
  </si>
  <si>
    <t>うるま市喜仲3-28-1</t>
    <rPh sb="3" eb="4">
      <t>シ</t>
    </rPh>
    <rPh sb="4" eb="5">
      <t>キ</t>
    </rPh>
    <rPh sb="5" eb="6">
      <t>ナカ</t>
    </rPh>
    <phoneticPr fontId="12"/>
  </si>
  <si>
    <t>098-973-1213</t>
    <phoneticPr fontId="12"/>
  </si>
  <si>
    <t>F 098-973-8441</t>
    <phoneticPr fontId="12"/>
  </si>
  <si>
    <t>うちわ</t>
    <phoneticPr fontId="1"/>
  </si>
  <si>
    <t>沖縄県立美里高等学校</t>
    <rPh sb="4" eb="6">
      <t>ミサト</t>
    </rPh>
    <phoneticPr fontId="12"/>
  </si>
  <si>
    <t>仲舛　盛順</t>
    <phoneticPr fontId="12"/>
  </si>
  <si>
    <t>904-2151</t>
    <phoneticPr fontId="12"/>
  </si>
  <si>
    <t>沖縄市松本2-5-1</t>
    <rPh sb="0" eb="3">
      <t>オキナワシ</t>
    </rPh>
    <rPh sb="3" eb="5">
      <t>マツモト</t>
    </rPh>
    <phoneticPr fontId="12"/>
  </si>
  <si>
    <t>098-938-5145</t>
    <phoneticPr fontId="12"/>
  </si>
  <si>
    <t>F 098-938-5419</t>
    <phoneticPr fontId="12"/>
  </si>
  <si>
    <t>扇子</t>
    <rPh sb="0" eb="2">
      <t>センス</t>
    </rPh>
    <phoneticPr fontId="1"/>
  </si>
  <si>
    <t>沖縄県立コザ高等学校</t>
    <phoneticPr fontId="9"/>
  </si>
  <si>
    <t>宮城　薫</t>
    <rPh sb="0" eb="2">
      <t>ミヤギ</t>
    </rPh>
    <rPh sb="3" eb="4">
      <t>カオル</t>
    </rPh>
    <phoneticPr fontId="12"/>
  </si>
  <si>
    <t>904-0011</t>
    <phoneticPr fontId="12"/>
  </si>
  <si>
    <t>沖縄市照屋5-5-1</t>
    <rPh sb="0" eb="3">
      <t>オキナワシ</t>
    </rPh>
    <rPh sb="3" eb="5">
      <t>テルヤ</t>
    </rPh>
    <phoneticPr fontId="12"/>
  </si>
  <si>
    <t>098-937-3563</t>
    <phoneticPr fontId="12"/>
  </si>
  <si>
    <t>F 098-937-0677</t>
    <phoneticPr fontId="12"/>
  </si>
  <si>
    <t>その他</t>
    <rPh sb="2" eb="3">
      <t>タ</t>
    </rPh>
    <phoneticPr fontId="1"/>
  </si>
  <si>
    <t>沖縄県立球陽高等学校</t>
    <rPh sb="4" eb="6">
      <t>キュウヨウ</t>
    </rPh>
    <phoneticPr fontId="12"/>
  </si>
  <si>
    <t>平良　淳</t>
    <rPh sb="0" eb="2">
      <t>タイラ</t>
    </rPh>
    <rPh sb="3" eb="4">
      <t>ジュン</t>
    </rPh>
    <phoneticPr fontId="12"/>
  </si>
  <si>
    <t>904-0035</t>
    <phoneticPr fontId="12"/>
  </si>
  <si>
    <t>沖縄市南桃原1-10-1</t>
    <rPh sb="0" eb="3">
      <t>オキナワシ</t>
    </rPh>
    <rPh sb="3" eb="4">
      <t>ミナミ</t>
    </rPh>
    <rPh sb="4" eb="6">
      <t>トウバル</t>
    </rPh>
    <phoneticPr fontId="12"/>
  </si>
  <si>
    <t>098-933-9301</t>
    <phoneticPr fontId="12"/>
  </si>
  <si>
    <t>F 098-933-6212</t>
    <phoneticPr fontId="12"/>
  </si>
  <si>
    <t>沖縄県立北谷高等学校</t>
    <rPh sb="4" eb="6">
      <t>チャタン</t>
    </rPh>
    <phoneticPr fontId="12"/>
  </si>
  <si>
    <t>末吉　康徳</t>
    <rPh sb="0" eb="2">
      <t>スエヨシ</t>
    </rPh>
    <rPh sb="3" eb="4">
      <t>ヤス</t>
    </rPh>
    <rPh sb="4" eb="5">
      <t>トク</t>
    </rPh>
    <phoneticPr fontId="12"/>
  </si>
  <si>
    <t>904-0103</t>
    <phoneticPr fontId="12"/>
  </si>
  <si>
    <t>北谷町字桑江414</t>
    <rPh sb="0" eb="3">
      <t>チャタンチョウ</t>
    </rPh>
    <rPh sb="3" eb="4">
      <t>アザ</t>
    </rPh>
    <rPh sb="4" eb="6">
      <t>クワエ</t>
    </rPh>
    <phoneticPr fontId="12"/>
  </si>
  <si>
    <t>098-936-1010</t>
    <phoneticPr fontId="12"/>
  </si>
  <si>
    <t>F 098-936-1426</t>
    <phoneticPr fontId="12"/>
  </si>
  <si>
    <t>沖縄県立北中城高等学校</t>
    <rPh sb="4" eb="7">
      <t>キタナカグスク</t>
    </rPh>
    <phoneticPr fontId="12"/>
  </si>
  <si>
    <t>田名　裕治</t>
    <rPh sb="0" eb="2">
      <t>タナ</t>
    </rPh>
    <rPh sb="3" eb="4">
      <t>ユウ</t>
    </rPh>
    <rPh sb="4" eb="5">
      <t>ジ</t>
    </rPh>
    <phoneticPr fontId="12"/>
  </si>
  <si>
    <t>901-2302</t>
    <phoneticPr fontId="12"/>
  </si>
  <si>
    <t>北中城村字渡口1997-13</t>
    <rPh sb="0" eb="4">
      <t>キタナカグスクソン</t>
    </rPh>
    <rPh sb="4" eb="5">
      <t>アザ</t>
    </rPh>
    <rPh sb="5" eb="6">
      <t>トグチ</t>
    </rPh>
    <rPh sb="6" eb="7">
      <t>クチ</t>
    </rPh>
    <phoneticPr fontId="12"/>
  </si>
  <si>
    <t>098-935-3377</t>
    <phoneticPr fontId="12"/>
  </si>
  <si>
    <t>F 098-935-5071</t>
    <phoneticPr fontId="12"/>
  </si>
  <si>
    <t>沖縄県立普天間高等学校</t>
    <rPh sb="0" eb="4">
      <t>オキナワケンリツ</t>
    </rPh>
    <rPh sb="4" eb="7">
      <t>フテンマ</t>
    </rPh>
    <phoneticPr fontId="12"/>
  </si>
  <si>
    <t>島仲　利泰</t>
  </si>
  <si>
    <t>901-2202</t>
    <phoneticPr fontId="12"/>
  </si>
  <si>
    <t>宜野湾市普天間1-24-1</t>
    <rPh sb="0" eb="4">
      <t>ギノワンシ</t>
    </rPh>
    <rPh sb="4" eb="7">
      <t>フテンマ</t>
    </rPh>
    <phoneticPr fontId="12"/>
  </si>
  <si>
    <t>098-892-3354</t>
    <phoneticPr fontId="12"/>
  </si>
  <si>
    <t>F 098-893-5888</t>
    <phoneticPr fontId="12"/>
  </si>
  <si>
    <t>沖縄県立宜野湾高等学校</t>
    <rPh sb="0" eb="4">
      <t>オキナワケンリツ</t>
    </rPh>
    <rPh sb="4" eb="7">
      <t>ギノワン</t>
    </rPh>
    <phoneticPr fontId="12"/>
  </si>
  <si>
    <t>仲宗根　勝</t>
  </si>
  <si>
    <t>901-2224</t>
    <phoneticPr fontId="12"/>
  </si>
  <si>
    <t>宜野湾市真志喜2-25-1</t>
    <rPh sb="0" eb="4">
      <t>ギノワンシ</t>
    </rPh>
    <rPh sb="4" eb="5">
      <t>マ</t>
    </rPh>
    <rPh sb="5" eb="6">
      <t>シ</t>
    </rPh>
    <rPh sb="6" eb="7">
      <t>キ</t>
    </rPh>
    <phoneticPr fontId="12"/>
  </si>
  <si>
    <t>098-897-1020</t>
    <phoneticPr fontId="12"/>
  </si>
  <si>
    <t>F 098-897-4031</t>
    <phoneticPr fontId="12"/>
  </si>
  <si>
    <t>沖縄県立西原高等学校</t>
    <rPh sb="0" eb="2">
      <t>オキナワ</t>
    </rPh>
    <rPh sb="2" eb="4">
      <t>ケンリツ</t>
    </rPh>
    <rPh sb="4" eb="6">
      <t>ニシハラ</t>
    </rPh>
    <phoneticPr fontId="12"/>
  </si>
  <si>
    <t>安次富 利恵子</t>
  </si>
  <si>
    <t>903-0117</t>
    <phoneticPr fontId="12"/>
  </si>
  <si>
    <t>西原町字翁長610</t>
    <rPh sb="0" eb="3">
      <t>ニシハラチョウ</t>
    </rPh>
    <rPh sb="3" eb="4">
      <t>アザ</t>
    </rPh>
    <rPh sb="4" eb="6">
      <t>オナガ</t>
    </rPh>
    <phoneticPr fontId="12"/>
  </si>
  <si>
    <t>098-945-5418</t>
    <phoneticPr fontId="12"/>
  </si>
  <si>
    <t>F 098-946-0339</t>
    <phoneticPr fontId="12"/>
  </si>
  <si>
    <t>沖縄県立浦添高等学校</t>
    <rPh sb="0" eb="2">
      <t>オキナワ</t>
    </rPh>
    <rPh sb="2" eb="4">
      <t>ケンリツ</t>
    </rPh>
    <rPh sb="4" eb="6">
      <t>ウラソエ</t>
    </rPh>
    <phoneticPr fontId="12"/>
  </si>
  <si>
    <t>渡久山　英雅</t>
  </si>
  <si>
    <t>901-2121</t>
    <phoneticPr fontId="12"/>
  </si>
  <si>
    <t>浦添市内間3-26-1</t>
    <rPh sb="0" eb="3">
      <t>ウラソエシ</t>
    </rPh>
    <rPh sb="3" eb="5">
      <t>ウチマ</t>
    </rPh>
    <phoneticPr fontId="12"/>
  </si>
  <si>
    <t>098-877-4970</t>
    <phoneticPr fontId="12"/>
  </si>
  <si>
    <t>F 098-878-4219</t>
    <phoneticPr fontId="12"/>
  </si>
  <si>
    <t>沖縄県立那覇国際高等学校</t>
    <rPh sb="4" eb="6">
      <t>ナハ</t>
    </rPh>
    <rPh sb="6" eb="8">
      <t>コクサイ</t>
    </rPh>
    <phoneticPr fontId="12"/>
  </si>
  <si>
    <t>上江洲　隆</t>
    <rPh sb="0" eb="3">
      <t>ウエズ</t>
    </rPh>
    <rPh sb="4" eb="5">
      <t>タカシ</t>
    </rPh>
    <phoneticPr fontId="12"/>
  </si>
  <si>
    <t>900-0005</t>
    <phoneticPr fontId="12"/>
  </si>
  <si>
    <t>那覇市天久1-29-1</t>
    <rPh sb="0" eb="3">
      <t>ナハシ</t>
    </rPh>
    <rPh sb="3" eb="4">
      <t>テン</t>
    </rPh>
    <rPh sb="4" eb="5">
      <t>ク</t>
    </rPh>
    <phoneticPr fontId="12"/>
  </si>
  <si>
    <t>098-860-5931</t>
    <phoneticPr fontId="12"/>
  </si>
  <si>
    <t>F 098-860-3810</t>
    <phoneticPr fontId="12"/>
  </si>
  <si>
    <t>沖縄県立陽明高等学校</t>
    <rPh sb="4" eb="6">
      <t>ヨウメイ</t>
    </rPh>
    <phoneticPr fontId="12"/>
  </si>
  <si>
    <t>宮城　哲夫</t>
    <rPh sb="0" eb="2">
      <t>ミヤギ</t>
    </rPh>
    <rPh sb="3" eb="5">
      <t>テツオ</t>
    </rPh>
    <phoneticPr fontId="9"/>
  </si>
  <si>
    <t>901-2113</t>
    <phoneticPr fontId="12"/>
  </si>
  <si>
    <t>浦添市字大平488</t>
    <rPh sb="0" eb="3">
      <t>ウラソエシ</t>
    </rPh>
    <rPh sb="3" eb="4">
      <t>アザ</t>
    </rPh>
    <rPh sb="4" eb="6">
      <t>オオヒラ</t>
    </rPh>
    <phoneticPr fontId="12"/>
  </si>
  <si>
    <t>098-879-3062</t>
    <phoneticPr fontId="12"/>
  </si>
  <si>
    <t>F 098-879-9520</t>
    <phoneticPr fontId="12"/>
  </si>
  <si>
    <t>沖縄県立首里高等学校</t>
    <rPh sb="4" eb="6">
      <t>シュリ</t>
    </rPh>
    <phoneticPr fontId="12"/>
  </si>
  <si>
    <t>星野　朗</t>
  </si>
  <si>
    <t>903-0816</t>
    <phoneticPr fontId="12"/>
  </si>
  <si>
    <t>那覇市首里真和志町2-43</t>
    <rPh sb="0" eb="3">
      <t>ナハシ</t>
    </rPh>
    <rPh sb="3" eb="5">
      <t>シュリ</t>
    </rPh>
    <rPh sb="5" eb="6">
      <t>マ</t>
    </rPh>
    <rPh sb="6" eb="7">
      <t>ワ</t>
    </rPh>
    <rPh sb="7" eb="8">
      <t>シ</t>
    </rPh>
    <rPh sb="8" eb="9">
      <t>マチ</t>
    </rPh>
    <phoneticPr fontId="12"/>
  </si>
  <si>
    <t>098-885-0028</t>
    <phoneticPr fontId="12"/>
  </si>
  <si>
    <t>F 098-884-3442</t>
    <phoneticPr fontId="12"/>
  </si>
  <si>
    <t>高等学校沖縄県立首里東</t>
    <rPh sb="8" eb="10">
      <t>シュリ</t>
    </rPh>
    <rPh sb="10" eb="11">
      <t>ヒガシ</t>
    </rPh>
    <phoneticPr fontId="12"/>
  </si>
  <si>
    <t>上間　均</t>
    <rPh sb="0" eb="2">
      <t>ウエマ</t>
    </rPh>
    <rPh sb="3" eb="4">
      <t>ヒトシ</t>
    </rPh>
    <phoneticPr fontId="12"/>
  </si>
  <si>
    <t>903-0804</t>
    <phoneticPr fontId="12"/>
  </si>
  <si>
    <t>那覇市首里石嶺町3-178</t>
    <rPh sb="0" eb="3">
      <t>ナハシ</t>
    </rPh>
    <rPh sb="3" eb="5">
      <t>シュリ</t>
    </rPh>
    <rPh sb="5" eb="7">
      <t>イシミネ</t>
    </rPh>
    <rPh sb="7" eb="8">
      <t>マチ</t>
    </rPh>
    <phoneticPr fontId="12"/>
  </si>
  <si>
    <t>098-886-1578</t>
    <phoneticPr fontId="12"/>
  </si>
  <si>
    <t>F 098-886-5186</t>
    <phoneticPr fontId="12"/>
  </si>
  <si>
    <t>沖縄県立開邦高等学校</t>
    <rPh sb="4" eb="6">
      <t>カイホウ</t>
    </rPh>
    <phoneticPr fontId="12"/>
  </si>
  <si>
    <t>大濵　裕司</t>
    <rPh sb="0" eb="2">
      <t>オオハマ</t>
    </rPh>
    <rPh sb="3" eb="5">
      <t>ユウジ</t>
    </rPh>
    <phoneticPr fontId="12"/>
  </si>
  <si>
    <t>901-1105</t>
    <phoneticPr fontId="12"/>
  </si>
  <si>
    <t>南風原町字新川646</t>
    <rPh sb="0" eb="4">
      <t>ハエバルチョウ</t>
    </rPh>
    <rPh sb="4" eb="5">
      <t>アザ</t>
    </rPh>
    <rPh sb="5" eb="7">
      <t>アラカワ</t>
    </rPh>
    <phoneticPr fontId="12"/>
  </si>
  <si>
    <t>098-889-1715</t>
    <phoneticPr fontId="12"/>
  </si>
  <si>
    <t>F 098-889-1709</t>
    <phoneticPr fontId="12"/>
  </si>
  <si>
    <t>沖縄県立那覇高等学校</t>
    <rPh sb="4" eb="6">
      <t>ナハ</t>
    </rPh>
    <phoneticPr fontId="12"/>
  </si>
  <si>
    <t>石原　啓</t>
    <rPh sb="0" eb="2">
      <t>イシハラ</t>
    </rPh>
    <rPh sb="3" eb="4">
      <t>ケイ</t>
    </rPh>
    <phoneticPr fontId="12"/>
  </si>
  <si>
    <t>900-0014</t>
    <phoneticPr fontId="12"/>
  </si>
  <si>
    <t>那覇市松尾1-21-44</t>
    <rPh sb="0" eb="3">
      <t>ナハシ</t>
    </rPh>
    <rPh sb="3" eb="5">
      <t>マツオ</t>
    </rPh>
    <phoneticPr fontId="12"/>
  </si>
  <si>
    <t>098-867-1623</t>
    <phoneticPr fontId="12"/>
  </si>
  <si>
    <t>F 098-866-7753</t>
    <phoneticPr fontId="12"/>
  </si>
  <si>
    <t>沖縄県立真和志高等学校</t>
    <rPh sb="4" eb="7">
      <t>マワシ</t>
    </rPh>
    <phoneticPr fontId="12"/>
  </si>
  <si>
    <t>儀間　昌子</t>
    <rPh sb="0" eb="2">
      <t>ギマ</t>
    </rPh>
    <rPh sb="3" eb="5">
      <t>マサコ</t>
    </rPh>
    <phoneticPr fontId="12"/>
  </si>
  <si>
    <t>902-0072</t>
    <phoneticPr fontId="12"/>
  </si>
  <si>
    <t>那覇市字真地248</t>
    <rPh sb="0" eb="3">
      <t>ナハシ</t>
    </rPh>
    <rPh sb="3" eb="4">
      <t>アザ</t>
    </rPh>
    <rPh sb="4" eb="5">
      <t>マ</t>
    </rPh>
    <rPh sb="5" eb="6">
      <t>チ</t>
    </rPh>
    <phoneticPr fontId="12"/>
  </si>
  <si>
    <t>098-833-0810</t>
    <phoneticPr fontId="12"/>
  </si>
  <si>
    <t>F 098-834-5281</t>
    <phoneticPr fontId="12"/>
  </si>
  <si>
    <t>沖縄県立小禄高等学校</t>
    <rPh sb="4" eb="6">
      <t>オロク</t>
    </rPh>
    <phoneticPr fontId="12"/>
  </si>
  <si>
    <t>上地　勇人</t>
    <rPh sb="0" eb="2">
      <t>ウエチ</t>
    </rPh>
    <rPh sb="3" eb="5">
      <t>ハヤト</t>
    </rPh>
    <phoneticPr fontId="9"/>
  </si>
  <si>
    <t>901-0151</t>
    <phoneticPr fontId="12"/>
  </si>
  <si>
    <t>那覇市鏡原町22-1</t>
    <rPh sb="0" eb="3">
      <t>ナハシ</t>
    </rPh>
    <rPh sb="3" eb="4">
      <t>カガミ</t>
    </rPh>
    <rPh sb="4" eb="5">
      <t>ハラ</t>
    </rPh>
    <rPh sb="5" eb="6">
      <t>マチ</t>
    </rPh>
    <phoneticPr fontId="12"/>
  </si>
  <si>
    <t>098-857-0481</t>
    <phoneticPr fontId="12"/>
  </si>
  <si>
    <t>F 098-857-5456</t>
    <phoneticPr fontId="12"/>
  </si>
  <si>
    <t>沖縄県立那覇西高等学校</t>
    <rPh sb="4" eb="6">
      <t>ナハ</t>
    </rPh>
    <rPh sb="6" eb="7">
      <t>ニシ</t>
    </rPh>
    <phoneticPr fontId="12"/>
  </si>
  <si>
    <t>名幸　哲</t>
    <rPh sb="0" eb="2">
      <t>ナコウ</t>
    </rPh>
    <rPh sb="3" eb="4">
      <t>テツ</t>
    </rPh>
    <phoneticPr fontId="9"/>
  </si>
  <si>
    <t>901-0155</t>
    <phoneticPr fontId="12"/>
  </si>
  <si>
    <t>那覇市金城3-5-1</t>
    <rPh sb="0" eb="3">
      <t>ナハシ</t>
    </rPh>
    <rPh sb="3" eb="5">
      <t>キンジョウ</t>
    </rPh>
    <phoneticPr fontId="12"/>
  </si>
  <si>
    <t>098-858-8274</t>
    <phoneticPr fontId="12"/>
  </si>
  <si>
    <t>F 098-858-2938</t>
    <phoneticPr fontId="12"/>
  </si>
  <si>
    <t>沖縄県立豊見城高等学校</t>
    <rPh sb="4" eb="7">
      <t>トミシロ</t>
    </rPh>
    <phoneticPr fontId="12"/>
  </si>
  <si>
    <t>津野　良信</t>
    <rPh sb="0" eb="2">
      <t>ツノ</t>
    </rPh>
    <rPh sb="3" eb="5">
      <t>ヨシノブ</t>
    </rPh>
    <phoneticPr fontId="12"/>
  </si>
  <si>
    <t>901-0201</t>
    <phoneticPr fontId="12"/>
  </si>
  <si>
    <t>豊見城市字真玉橋217</t>
    <rPh sb="0" eb="3">
      <t>トミグスクソン</t>
    </rPh>
    <rPh sb="3" eb="4">
      <t>シ</t>
    </rPh>
    <rPh sb="4" eb="5">
      <t>アザ</t>
    </rPh>
    <rPh sb="5" eb="6">
      <t>マ</t>
    </rPh>
    <rPh sb="6" eb="7">
      <t>タマ</t>
    </rPh>
    <rPh sb="7" eb="8">
      <t>ハシ</t>
    </rPh>
    <phoneticPr fontId="12"/>
  </si>
  <si>
    <t>098-850-5551</t>
    <phoneticPr fontId="12"/>
  </si>
  <si>
    <t>F 098-856-5715</t>
    <phoneticPr fontId="12"/>
  </si>
  <si>
    <t>沖縄県立豊見城南高等学校</t>
    <rPh sb="4" eb="7">
      <t>トミシロ</t>
    </rPh>
    <rPh sb="7" eb="8">
      <t>ミナミ</t>
    </rPh>
    <phoneticPr fontId="12"/>
  </si>
  <si>
    <t>前三盛　英明</t>
    <rPh sb="0" eb="3">
      <t>マエミツモリ</t>
    </rPh>
    <rPh sb="4" eb="6">
      <t>ヒデアキ</t>
    </rPh>
    <phoneticPr fontId="12"/>
  </si>
  <si>
    <t>901-0223</t>
    <phoneticPr fontId="12"/>
  </si>
  <si>
    <t>豊見城市字翁長520</t>
    <rPh sb="0" eb="3">
      <t>トミシロ</t>
    </rPh>
    <rPh sb="3" eb="4">
      <t>シ</t>
    </rPh>
    <rPh sb="4" eb="5">
      <t>アザ</t>
    </rPh>
    <rPh sb="5" eb="7">
      <t>オナガ</t>
    </rPh>
    <phoneticPr fontId="12"/>
  </si>
  <si>
    <t>098-850-1950</t>
    <phoneticPr fontId="12"/>
  </si>
  <si>
    <t>F 098-850-9239</t>
    <phoneticPr fontId="12"/>
  </si>
  <si>
    <t>沖縄県立南風原高等学校</t>
    <rPh sb="4" eb="7">
      <t>ハエバル</t>
    </rPh>
    <phoneticPr fontId="12"/>
  </si>
  <si>
    <t>金城　毅</t>
    <rPh sb="0" eb="2">
      <t>キンジョウ</t>
    </rPh>
    <rPh sb="3" eb="4">
      <t>ツヨシ</t>
    </rPh>
    <phoneticPr fontId="12"/>
  </si>
  <si>
    <t>901-1117</t>
    <phoneticPr fontId="12"/>
  </si>
  <si>
    <t>南風原町字津嘉山1140</t>
    <rPh sb="0" eb="4">
      <t>ハエバルチョウ</t>
    </rPh>
    <rPh sb="4" eb="5">
      <t>アザ</t>
    </rPh>
    <rPh sb="5" eb="8">
      <t>ツカヤマ</t>
    </rPh>
    <phoneticPr fontId="12"/>
  </si>
  <si>
    <t>098-889-4618</t>
    <phoneticPr fontId="12"/>
  </si>
  <si>
    <t>F 098-889-3667</t>
    <phoneticPr fontId="12"/>
  </si>
  <si>
    <t>沖縄県立向陽高等学校</t>
    <rPh sb="4" eb="6">
      <t>コウヨウ</t>
    </rPh>
    <phoneticPr fontId="12"/>
  </si>
  <si>
    <t>金城　正樹</t>
    <rPh sb="0" eb="2">
      <t>キンジョウ</t>
    </rPh>
    <rPh sb="3" eb="5">
      <t>マサキ</t>
    </rPh>
    <phoneticPr fontId="12"/>
  </si>
  <si>
    <t>901-0511</t>
    <phoneticPr fontId="12"/>
  </si>
  <si>
    <t>八重瀬町字港川150</t>
    <rPh sb="0" eb="3">
      <t>ヤエセ</t>
    </rPh>
    <rPh sb="3" eb="4">
      <t>チョウ</t>
    </rPh>
    <rPh sb="4" eb="5">
      <t>アザ</t>
    </rPh>
    <rPh sb="5" eb="7">
      <t>ミナトガワ</t>
    </rPh>
    <phoneticPr fontId="12"/>
  </si>
  <si>
    <t>098-998-9324</t>
    <phoneticPr fontId="12"/>
  </si>
  <si>
    <t>F 098-998-9326</t>
    <phoneticPr fontId="12"/>
  </si>
  <si>
    <t>沖縄県立知念高等学校</t>
    <rPh sb="4" eb="6">
      <t>チネン</t>
    </rPh>
    <phoneticPr fontId="12"/>
  </si>
  <si>
    <t>仲宗根　勝</t>
    <phoneticPr fontId="12"/>
  </si>
  <si>
    <t>901-1303</t>
    <phoneticPr fontId="12"/>
  </si>
  <si>
    <t>与那原町字与那原11</t>
    <rPh sb="0" eb="4">
      <t>ヨナバルチョウ</t>
    </rPh>
    <rPh sb="4" eb="5">
      <t>アザ</t>
    </rPh>
    <rPh sb="5" eb="8">
      <t>ヨナバル</t>
    </rPh>
    <phoneticPr fontId="12"/>
  </si>
  <si>
    <t>098-946-2207</t>
    <phoneticPr fontId="12"/>
  </si>
  <si>
    <t>F 098-945-6586</t>
    <phoneticPr fontId="12"/>
  </si>
  <si>
    <t>沖縄県立糸満高等学校</t>
    <rPh sb="4" eb="6">
      <t>イトマン</t>
    </rPh>
    <phoneticPr fontId="12"/>
  </si>
  <si>
    <t>上原　源三</t>
    <rPh sb="0" eb="2">
      <t>ウエハラ</t>
    </rPh>
    <rPh sb="3" eb="5">
      <t>ゲンゾウ</t>
    </rPh>
    <phoneticPr fontId="12"/>
  </si>
  <si>
    <t>901-0361</t>
    <phoneticPr fontId="12"/>
  </si>
  <si>
    <t>糸満市字糸満1696-1</t>
    <rPh sb="0" eb="3">
      <t>イトマンシ</t>
    </rPh>
    <rPh sb="3" eb="4">
      <t>アザ</t>
    </rPh>
    <rPh sb="4" eb="6">
      <t>イトマン</t>
    </rPh>
    <phoneticPr fontId="12"/>
  </si>
  <si>
    <t>098-994-2012</t>
    <phoneticPr fontId="12"/>
  </si>
  <si>
    <t>F 098-994-2213</t>
    <phoneticPr fontId="12"/>
  </si>
  <si>
    <t>沖縄県立久米島高等学校</t>
    <rPh sb="4" eb="6">
      <t>クメ</t>
    </rPh>
    <rPh sb="6" eb="7">
      <t>ジマ</t>
    </rPh>
    <phoneticPr fontId="12"/>
  </si>
  <si>
    <t>仲吉　健一</t>
    <rPh sb="0" eb="2">
      <t>ナカヨシ</t>
    </rPh>
    <rPh sb="3" eb="5">
      <t>ケンイチ</t>
    </rPh>
    <phoneticPr fontId="12"/>
  </si>
  <si>
    <t>901-3121</t>
    <phoneticPr fontId="12"/>
  </si>
  <si>
    <t>久米島町字嘉手苅727</t>
    <rPh sb="0" eb="2">
      <t>クメ</t>
    </rPh>
    <rPh sb="2" eb="3">
      <t>ジマ</t>
    </rPh>
    <rPh sb="3" eb="4">
      <t>マチ</t>
    </rPh>
    <rPh sb="4" eb="5">
      <t>アザ</t>
    </rPh>
    <rPh sb="5" eb="6">
      <t>カ</t>
    </rPh>
    <rPh sb="6" eb="7">
      <t>テ</t>
    </rPh>
    <rPh sb="7" eb="8">
      <t>カ</t>
    </rPh>
    <phoneticPr fontId="12"/>
  </si>
  <si>
    <t>098-985-2233</t>
    <phoneticPr fontId="12"/>
  </si>
  <si>
    <t>F 098-985-3168</t>
    <phoneticPr fontId="12"/>
  </si>
  <si>
    <t>沖縄県立宮古高等学校</t>
    <rPh sb="4" eb="6">
      <t>ミヤコ</t>
    </rPh>
    <phoneticPr fontId="12"/>
  </si>
  <si>
    <t>金城　透</t>
    <rPh sb="0" eb="2">
      <t>キンジョウ</t>
    </rPh>
    <rPh sb="3" eb="4">
      <t>トオル</t>
    </rPh>
    <phoneticPr fontId="12"/>
  </si>
  <si>
    <t>906-0012</t>
    <phoneticPr fontId="12"/>
  </si>
  <si>
    <t>宮古島市平良字西里718-1</t>
    <rPh sb="0" eb="2">
      <t>ミヤコ</t>
    </rPh>
    <rPh sb="2" eb="3">
      <t>ジマ</t>
    </rPh>
    <rPh sb="3" eb="4">
      <t>シ</t>
    </rPh>
    <rPh sb="4" eb="6">
      <t>タイラ</t>
    </rPh>
    <rPh sb="6" eb="7">
      <t>アザ</t>
    </rPh>
    <rPh sb="7" eb="9">
      <t>ニシザト</t>
    </rPh>
    <phoneticPr fontId="12"/>
  </si>
  <si>
    <t>0980-72-2118</t>
    <phoneticPr fontId="12"/>
  </si>
  <si>
    <t>F 0980-72-8209</t>
    <phoneticPr fontId="12"/>
  </si>
  <si>
    <t>沖縄県立八重山高等学校</t>
    <rPh sb="4" eb="7">
      <t>ヤエヤマ</t>
    </rPh>
    <phoneticPr fontId="12"/>
  </si>
  <si>
    <t>黒島　直人</t>
    <rPh sb="0" eb="2">
      <t>クロシマ</t>
    </rPh>
    <rPh sb="3" eb="5">
      <t>ナオト</t>
    </rPh>
    <phoneticPr fontId="9"/>
  </si>
  <si>
    <t>907-0004</t>
    <phoneticPr fontId="12"/>
  </si>
  <si>
    <t>石垣市字登野城275</t>
    <rPh sb="0" eb="3">
      <t>イシガキシ</t>
    </rPh>
    <rPh sb="3" eb="4">
      <t>アザ</t>
    </rPh>
    <rPh sb="4" eb="5">
      <t>ト</t>
    </rPh>
    <rPh sb="5" eb="6">
      <t>ノ</t>
    </rPh>
    <rPh sb="6" eb="7">
      <t>シロ</t>
    </rPh>
    <phoneticPr fontId="12"/>
  </si>
  <si>
    <t>0980-82-3972</t>
    <phoneticPr fontId="12"/>
  </si>
  <si>
    <t>F 0980-83-1065</t>
    <phoneticPr fontId="12"/>
  </si>
  <si>
    <t>沖縄県立北部農林高等学校</t>
    <rPh sb="4" eb="6">
      <t>ホクブ</t>
    </rPh>
    <rPh sb="6" eb="8">
      <t>ノウリン</t>
    </rPh>
    <phoneticPr fontId="12"/>
  </si>
  <si>
    <t>千葉　直史</t>
    <rPh sb="0" eb="2">
      <t>チバ</t>
    </rPh>
    <rPh sb="3" eb="5">
      <t>ナオフミ</t>
    </rPh>
    <phoneticPr fontId="12"/>
  </si>
  <si>
    <t>905-0006</t>
    <phoneticPr fontId="12"/>
  </si>
  <si>
    <t>名護市字宇茂佐13</t>
    <rPh sb="0" eb="3">
      <t>ナゴシ</t>
    </rPh>
    <rPh sb="3" eb="4">
      <t>アザ</t>
    </rPh>
    <rPh sb="4" eb="5">
      <t>ウ</t>
    </rPh>
    <rPh sb="5" eb="6">
      <t>モ</t>
    </rPh>
    <rPh sb="6" eb="7">
      <t>サ</t>
    </rPh>
    <phoneticPr fontId="12"/>
  </si>
  <si>
    <t>0980-52-2634</t>
    <phoneticPr fontId="12"/>
  </si>
  <si>
    <t>F 0980-54-1664</t>
    <phoneticPr fontId="12"/>
  </si>
  <si>
    <t>沖縄県立中部農林高等学校</t>
    <rPh sb="4" eb="6">
      <t>チュウブ</t>
    </rPh>
    <rPh sb="6" eb="8">
      <t>ノウリン</t>
    </rPh>
    <phoneticPr fontId="12"/>
  </si>
  <si>
    <t>新垣　博之</t>
    <rPh sb="0" eb="2">
      <t>アラカキ</t>
    </rPh>
    <rPh sb="3" eb="5">
      <t>ヒロユキ</t>
    </rPh>
    <phoneticPr fontId="12"/>
  </si>
  <si>
    <t>うるま市字田場1570</t>
    <rPh sb="3" eb="4">
      <t>シ</t>
    </rPh>
    <rPh sb="4" eb="5">
      <t>アザ</t>
    </rPh>
    <rPh sb="5" eb="7">
      <t>タバ</t>
    </rPh>
    <phoneticPr fontId="12"/>
  </si>
  <si>
    <t>098-973-3578</t>
    <phoneticPr fontId="12"/>
  </si>
  <si>
    <t>F 098-973-3357</t>
    <phoneticPr fontId="12"/>
  </si>
  <si>
    <t>沖縄県立南部農林高等学校</t>
    <rPh sb="4" eb="6">
      <t>ナンブ</t>
    </rPh>
    <rPh sb="6" eb="8">
      <t>ノウリン</t>
    </rPh>
    <phoneticPr fontId="12"/>
  </si>
  <si>
    <t>山城　聡</t>
    <phoneticPr fontId="9"/>
  </si>
  <si>
    <t>901-0203</t>
    <phoneticPr fontId="12"/>
  </si>
  <si>
    <t>豊見城市字長堂182</t>
    <rPh sb="0" eb="3">
      <t>トミグスクソン</t>
    </rPh>
    <rPh sb="3" eb="4">
      <t>シ</t>
    </rPh>
    <rPh sb="4" eb="5">
      <t>アザ</t>
    </rPh>
    <rPh sb="5" eb="6">
      <t>ナガドウ</t>
    </rPh>
    <rPh sb="6" eb="7">
      <t>ドウ</t>
    </rPh>
    <phoneticPr fontId="12"/>
  </si>
  <si>
    <t>098-850-6006</t>
    <phoneticPr fontId="12"/>
  </si>
  <si>
    <t>F 098-850-1937</t>
    <phoneticPr fontId="12"/>
  </si>
  <si>
    <t>沖縄県立八重山農林高等学校</t>
    <rPh sb="4" eb="7">
      <t>ヤエヤマ</t>
    </rPh>
    <rPh sb="7" eb="9">
      <t>ノウリン</t>
    </rPh>
    <phoneticPr fontId="12"/>
  </si>
  <si>
    <t>与那嶺　国彦</t>
    <rPh sb="0" eb="3">
      <t>ヨナミネ</t>
    </rPh>
    <rPh sb="4" eb="6">
      <t>クニヒコ</t>
    </rPh>
    <phoneticPr fontId="9"/>
  </si>
  <si>
    <t>907-0022</t>
    <phoneticPr fontId="12"/>
  </si>
  <si>
    <t>石垣市字大川477-1</t>
    <rPh sb="0" eb="3">
      <t>イシガキシ</t>
    </rPh>
    <rPh sb="3" eb="4">
      <t>アザ</t>
    </rPh>
    <rPh sb="4" eb="6">
      <t>オオカワ</t>
    </rPh>
    <phoneticPr fontId="12"/>
  </si>
  <si>
    <t>0980-82-3955</t>
    <phoneticPr fontId="12"/>
  </si>
  <si>
    <t>F 0980-82-3751</t>
    <phoneticPr fontId="12"/>
  </si>
  <si>
    <t>沖縄県立名護商工高等学校</t>
    <rPh sb="4" eb="6">
      <t>ナゴ</t>
    </rPh>
    <rPh sb="6" eb="8">
      <t>ショウコウ</t>
    </rPh>
    <phoneticPr fontId="12"/>
  </si>
  <si>
    <t>松村　嘉英</t>
    <rPh sb="0" eb="2">
      <t>マツムラ</t>
    </rPh>
    <rPh sb="3" eb="5">
      <t>ヨシヒデ</t>
    </rPh>
    <phoneticPr fontId="12"/>
  </si>
  <si>
    <t>905-0019</t>
    <phoneticPr fontId="12"/>
  </si>
  <si>
    <t>名護市大北4-1-23</t>
    <phoneticPr fontId="12"/>
  </si>
  <si>
    <t>0980-52-3278</t>
    <phoneticPr fontId="12"/>
  </si>
  <si>
    <t>F 0980-54-1489</t>
    <phoneticPr fontId="12"/>
  </si>
  <si>
    <t>沖縄県立美来工科高等学校</t>
    <rPh sb="4" eb="5">
      <t>ミ</t>
    </rPh>
    <rPh sb="5" eb="6">
      <t>ク</t>
    </rPh>
    <rPh sb="6" eb="7">
      <t>コウ</t>
    </rPh>
    <rPh sb="7" eb="8">
      <t>カ</t>
    </rPh>
    <phoneticPr fontId="12"/>
  </si>
  <si>
    <t>喜屋武　勝</t>
    <rPh sb="0" eb="3">
      <t>キャン</t>
    </rPh>
    <rPh sb="4" eb="5">
      <t>マサル</t>
    </rPh>
    <phoneticPr fontId="12"/>
  </si>
  <si>
    <t>904-0001</t>
    <phoneticPr fontId="12"/>
  </si>
  <si>
    <t>沖縄市越来3-17-1</t>
    <rPh sb="0" eb="3">
      <t>オキナワシ</t>
    </rPh>
    <rPh sb="3" eb="4">
      <t>ゴ</t>
    </rPh>
    <rPh sb="4" eb="5">
      <t>ク</t>
    </rPh>
    <phoneticPr fontId="12"/>
  </si>
  <si>
    <t>098-937-5451</t>
    <phoneticPr fontId="12"/>
  </si>
  <si>
    <t>F 098-937-0346</t>
    <phoneticPr fontId="12"/>
  </si>
  <si>
    <t>沖縄県立美里工業高等学校</t>
    <rPh sb="4" eb="6">
      <t>ミサト</t>
    </rPh>
    <rPh sb="6" eb="8">
      <t>コウギョウ</t>
    </rPh>
    <phoneticPr fontId="12"/>
  </si>
  <si>
    <t>新城　英人</t>
    <rPh sb="0" eb="2">
      <t>シンジョウ</t>
    </rPh>
    <rPh sb="3" eb="5">
      <t>ヒデト</t>
    </rPh>
    <phoneticPr fontId="12"/>
  </si>
  <si>
    <t>904-2172</t>
    <phoneticPr fontId="12"/>
  </si>
  <si>
    <t>沖縄市泡瀬5-42-2</t>
    <rPh sb="0" eb="3">
      <t>オキナワシ</t>
    </rPh>
    <rPh sb="3" eb="5">
      <t>アワセ</t>
    </rPh>
    <phoneticPr fontId="12"/>
  </si>
  <si>
    <t>098-937-5848</t>
    <phoneticPr fontId="12"/>
  </si>
  <si>
    <t>F 098-937-0842</t>
    <phoneticPr fontId="12"/>
  </si>
  <si>
    <t>沖縄県立浦添工業高等学校</t>
    <rPh sb="4" eb="6">
      <t>ウラソエ</t>
    </rPh>
    <rPh sb="6" eb="8">
      <t>コウギョウ</t>
    </rPh>
    <phoneticPr fontId="12"/>
  </si>
  <si>
    <t>波平　孝夫</t>
    <rPh sb="0" eb="2">
      <t>ナミヒラ</t>
    </rPh>
    <rPh sb="3" eb="5">
      <t>タカオ</t>
    </rPh>
    <phoneticPr fontId="12"/>
  </si>
  <si>
    <t>901-2111</t>
    <phoneticPr fontId="12"/>
  </si>
  <si>
    <t>浦添市経塚1-1-1</t>
    <rPh sb="0" eb="3">
      <t>ウラソエシ</t>
    </rPh>
    <rPh sb="3" eb="4">
      <t>オキョウ</t>
    </rPh>
    <rPh sb="4" eb="5">
      <t>キョウヅカ</t>
    </rPh>
    <phoneticPr fontId="12"/>
  </si>
  <si>
    <t>098-879-5992</t>
    <phoneticPr fontId="12"/>
  </si>
  <si>
    <t>F 098-875-4764</t>
    <phoneticPr fontId="12"/>
  </si>
  <si>
    <t>沖縄県立那覇工業高等学校</t>
    <rPh sb="4" eb="6">
      <t>ナハ</t>
    </rPh>
    <rPh sb="6" eb="8">
      <t>コウギョウ</t>
    </rPh>
    <phoneticPr fontId="12"/>
  </si>
  <si>
    <t>外間　昌繁</t>
    <rPh sb="0" eb="2">
      <t>ホカマ</t>
    </rPh>
    <rPh sb="3" eb="4">
      <t>マサ</t>
    </rPh>
    <rPh sb="4" eb="5">
      <t>シゲル</t>
    </rPh>
    <phoneticPr fontId="12"/>
  </si>
  <si>
    <t>901-2122</t>
    <phoneticPr fontId="12"/>
  </si>
  <si>
    <t>浦添市勢理客4-22-1</t>
    <rPh sb="0" eb="3">
      <t>ウラソエシ</t>
    </rPh>
    <rPh sb="3" eb="4">
      <t>イキオ</t>
    </rPh>
    <rPh sb="4" eb="5">
      <t>リ</t>
    </rPh>
    <rPh sb="5" eb="6">
      <t>キャク</t>
    </rPh>
    <phoneticPr fontId="12"/>
  </si>
  <si>
    <t>098-877-6144</t>
    <phoneticPr fontId="12"/>
  </si>
  <si>
    <t>F 098-875-4883</t>
    <phoneticPr fontId="12"/>
  </si>
  <si>
    <t>沖縄県立沖縄工業高等学校</t>
    <rPh sb="4" eb="6">
      <t>オキナワ</t>
    </rPh>
    <rPh sb="6" eb="8">
      <t>コウギョウ</t>
    </rPh>
    <phoneticPr fontId="12"/>
  </si>
  <si>
    <t>大城　栄三</t>
    <rPh sb="0" eb="2">
      <t>オオシロ</t>
    </rPh>
    <rPh sb="3" eb="5">
      <t>エイゾウ</t>
    </rPh>
    <phoneticPr fontId="12"/>
  </si>
  <si>
    <t>902-0062</t>
    <phoneticPr fontId="12"/>
  </si>
  <si>
    <t>那覇市松川3-20-1</t>
    <rPh sb="0" eb="3">
      <t>ナハシ</t>
    </rPh>
    <rPh sb="3" eb="4">
      <t>マツ</t>
    </rPh>
    <rPh sb="4" eb="5">
      <t>ガワ</t>
    </rPh>
    <phoneticPr fontId="12"/>
  </si>
  <si>
    <t>098-832-3831</t>
    <phoneticPr fontId="12"/>
  </si>
  <si>
    <t>F 098-855-5029</t>
    <phoneticPr fontId="12"/>
  </si>
  <si>
    <t>沖縄県立南部工業高等学校</t>
    <rPh sb="4" eb="6">
      <t>ナンブ</t>
    </rPh>
    <rPh sb="6" eb="8">
      <t>コウギョウ</t>
    </rPh>
    <phoneticPr fontId="12"/>
  </si>
  <si>
    <t>宮里　哲</t>
    <rPh sb="0" eb="2">
      <t>ミヤザト</t>
    </rPh>
    <phoneticPr fontId="9"/>
  </si>
  <si>
    <t>901-0402</t>
    <phoneticPr fontId="12"/>
  </si>
  <si>
    <t>八重瀬町字富盛1338</t>
    <rPh sb="0" eb="3">
      <t>ヤエセ</t>
    </rPh>
    <rPh sb="3" eb="4">
      <t>マチ</t>
    </rPh>
    <rPh sb="4" eb="5">
      <t>アザ</t>
    </rPh>
    <rPh sb="5" eb="6">
      <t>トミ</t>
    </rPh>
    <rPh sb="6" eb="7">
      <t>モリ</t>
    </rPh>
    <phoneticPr fontId="12"/>
  </si>
  <si>
    <t>098-998-2313</t>
    <phoneticPr fontId="12"/>
  </si>
  <si>
    <t>F 098-998-4761</t>
    <phoneticPr fontId="12"/>
  </si>
  <si>
    <t>沖縄県立宮古工業高等学校</t>
    <rPh sb="4" eb="6">
      <t>ミヤコ</t>
    </rPh>
    <rPh sb="6" eb="8">
      <t>コウギョウ</t>
    </rPh>
    <phoneticPr fontId="12"/>
  </si>
  <si>
    <t>知念　俊一郎</t>
    <rPh sb="0" eb="2">
      <t>チネン</t>
    </rPh>
    <rPh sb="3" eb="6">
      <t>シュンイチロウ</t>
    </rPh>
    <phoneticPr fontId="12"/>
  </si>
  <si>
    <t>906-0007</t>
    <phoneticPr fontId="12"/>
  </si>
  <si>
    <t>宮古島市平良字東仲宗根968-4</t>
    <rPh sb="0" eb="3">
      <t>ミヤコジマ</t>
    </rPh>
    <rPh sb="3" eb="4">
      <t>シ</t>
    </rPh>
    <rPh sb="4" eb="6">
      <t>タイラ</t>
    </rPh>
    <rPh sb="6" eb="7">
      <t>アザ</t>
    </rPh>
    <rPh sb="7" eb="8">
      <t>ヒガシ</t>
    </rPh>
    <rPh sb="8" eb="11">
      <t>ナカソネ</t>
    </rPh>
    <phoneticPr fontId="12"/>
  </si>
  <si>
    <t>0980-72-3185</t>
    <phoneticPr fontId="12"/>
  </si>
  <si>
    <t>F 0980-72-8041</t>
    <phoneticPr fontId="12"/>
  </si>
  <si>
    <t>沖縄県立八重山商工高等学校</t>
    <rPh sb="4" eb="7">
      <t>ヤエヤマ</t>
    </rPh>
    <rPh sb="7" eb="8">
      <t>ショウ</t>
    </rPh>
    <rPh sb="8" eb="9">
      <t>コウ</t>
    </rPh>
    <phoneticPr fontId="12"/>
  </si>
  <si>
    <t>仲山　久美子</t>
    <rPh sb="0" eb="2">
      <t>ナカヤマ</t>
    </rPh>
    <rPh sb="3" eb="6">
      <t>クミコ</t>
    </rPh>
    <phoneticPr fontId="12"/>
  </si>
  <si>
    <t>907-0002</t>
    <phoneticPr fontId="12"/>
  </si>
  <si>
    <t>石垣市字真栄里180</t>
    <rPh sb="0" eb="3">
      <t>イシガキシ</t>
    </rPh>
    <rPh sb="3" eb="4">
      <t>アザ</t>
    </rPh>
    <rPh sb="4" eb="5">
      <t>マ</t>
    </rPh>
    <rPh sb="5" eb="6">
      <t>エイ</t>
    </rPh>
    <rPh sb="6" eb="7">
      <t>サト</t>
    </rPh>
    <phoneticPr fontId="12"/>
  </si>
  <si>
    <t>0980-82-3892</t>
    <phoneticPr fontId="12"/>
  </si>
  <si>
    <t>F 0980-83-1506</t>
    <phoneticPr fontId="12"/>
  </si>
  <si>
    <t>沖縄県立具志川商業高等学校</t>
    <rPh sb="4" eb="7">
      <t>グシカワ</t>
    </rPh>
    <rPh sb="7" eb="9">
      <t>ショウギョウ</t>
    </rPh>
    <phoneticPr fontId="12"/>
  </si>
  <si>
    <t>與那覇　さゆり</t>
    <rPh sb="0" eb="3">
      <t>ヨナハ</t>
    </rPh>
    <phoneticPr fontId="12"/>
  </si>
  <si>
    <t>904-2215</t>
    <phoneticPr fontId="12"/>
  </si>
  <si>
    <t>うるま市みどり町6-10-1</t>
    <rPh sb="3" eb="4">
      <t>シ</t>
    </rPh>
    <rPh sb="7" eb="8">
      <t>マチ</t>
    </rPh>
    <phoneticPr fontId="12"/>
  </si>
  <si>
    <t>098-972-3287</t>
    <phoneticPr fontId="12"/>
  </si>
  <si>
    <t>F 098-972-7579</t>
    <phoneticPr fontId="12"/>
  </si>
  <si>
    <t>沖縄県立中部商業高等学校</t>
    <rPh sb="4" eb="6">
      <t>チュウブ</t>
    </rPh>
    <rPh sb="6" eb="8">
      <t>ショウギョウ</t>
    </rPh>
    <phoneticPr fontId="12"/>
  </si>
  <si>
    <t>新里　彰久</t>
    <rPh sb="0" eb="2">
      <t>シンザト</t>
    </rPh>
    <rPh sb="3" eb="5">
      <t>アキヒサ</t>
    </rPh>
    <phoneticPr fontId="12"/>
  </si>
  <si>
    <t>901-2214</t>
    <phoneticPr fontId="12"/>
  </si>
  <si>
    <t>宜野湾市我如古2-2-1</t>
    <rPh sb="0" eb="4">
      <t>ギノワンシ</t>
    </rPh>
    <rPh sb="4" eb="7">
      <t>ガネコ</t>
    </rPh>
    <phoneticPr fontId="12"/>
  </si>
  <si>
    <t>098-898-4888</t>
    <phoneticPr fontId="12"/>
  </si>
  <si>
    <t>F 098-898-4808</t>
    <phoneticPr fontId="12"/>
  </si>
  <si>
    <t>沖縄県立浦添商業高等学校</t>
    <rPh sb="4" eb="6">
      <t>ウラソエ</t>
    </rPh>
    <rPh sb="6" eb="8">
      <t>ショウギョウ</t>
    </rPh>
    <phoneticPr fontId="12"/>
  </si>
  <si>
    <t>山内　和弘</t>
    <rPh sb="0" eb="2">
      <t>ヤマウチ</t>
    </rPh>
    <rPh sb="3" eb="5">
      <t>カズヒロ</t>
    </rPh>
    <phoneticPr fontId="12"/>
  </si>
  <si>
    <t>901-2132</t>
    <phoneticPr fontId="12"/>
  </si>
  <si>
    <t>浦添市伊祖3-11-1</t>
    <rPh sb="0" eb="3">
      <t>ウラソエシ</t>
    </rPh>
    <rPh sb="3" eb="4">
      <t>イ</t>
    </rPh>
    <rPh sb="4" eb="5">
      <t>ソ</t>
    </rPh>
    <phoneticPr fontId="12"/>
  </si>
  <si>
    <t>098-877-5844</t>
    <phoneticPr fontId="12"/>
  </si>
  <si>
    <t>F 098-877-4305</t>
    <phoneticPr fontId="12"/>
  </si>
  <si>
    <t>沖縄県立那覇商業高等学校</t>
    <rPh sb="4" eb="6">
      <t>ナハ</t>
    </rPh>
    <rPh sb="6" eb="8">
      <t>ショウギョウ</t>
    </rPh>
    <phoneticPr fontId="12"/>
  </si>
  <si>
    <t>與那覇　正人</t>
    <rPh sb="0" eb="3">
      <t>ヨナハ</t>
    </rPh>
    <rPh sb="4" eb="6">
      <t>マサト</t>
    </rPh>
    <phoneticPr fontId="12"/>
  </si>
  <si>
    <t>900-0032</t>
    <phoneticPr fontId="12"/>
  </si>
  <si>
    <t>那覇市松山1-16-1</t>
    <rPh sb="0" eb="3">
      <t>ナハシ</t>
    </rPh>
    <rPh sb="3" eb="5">
      <t>マツヤマ</t>
    </rPh>
    <phoneticPr fontId="12"/>
  </si>
  <si>
    <t>098-866-6555</t>
    <phoneticPr fontId="12"/>
  </si>
  <si>
    <t>F 098-868-3657</t>
    <phoneticPr fontId="12"/>
  </si>
  <si>
    <t>沖縄県立南部商業高等学校</t>
    <rPh sb="4" eb="6">
      <t>ナンブ</t>
    </rPh>
    <rPh sb="6" eb="8">
      <t>ショウギョウ</t>
    </rPh>
    <phoneticPr fontId="12"/>
  </si>
  <si>
    <t>崎間　恒哉</t>
    <rPh sb="0" eb="1">
      <t>サキ</t>
    </rPh>
    <rPh sb="1" eb="2">
      <t>マ</t>
    </rPh>
    <rPh sb="3" eb="4">
      <t>ツネ</t>
    </rPh>
    <rPh sb="4" eb="5">
      <t>ヤ</t>
    </rPh>
    <phoneticPr fontId="12"/>
  </si>
  <si>
    <t>901-0411</t>
    <phoneticPr fontId="12"/>
  </si>
  <si>
    <t>八重瀬町字友寄850</t>
    <rPh sb="0" eb="3">
      <t>ヤエセ</t>
    </rPh>
    <rPh sb="3" eb="4">
      <t>マチ</t>
    </rPh>
    <rPh sb="4" eb="5">
      <t>アザ</t>
    </rPh>
    <rPh sb="5" eb="6">
      <t>トモ</t>
    </rPh>
    <rPh sb="6" eb="7">
      <t>ヨセ</t>
    </rPh>
    <phoneticPr fontId="12"/>
  </si>
  <si>
    <t>098-998-2401</t>
    <phoneticPr fontId="12"/>
  </si>
  <si>
    <t>F 098-998-4697</t>
    <phoneticPr fontId="12"/>
  </si>
  <si>
    <t>沖縄県立宮古総合実業高等学校</t>
    <rPh sb="4" eb="6">
      <t>ミヤコ</t>
    </rPh>
    <rPh sb="6" eb="8">
      <t>ソウゴウ</t>
    </rPh>
    <rPh sb="8" eb="10">
      <t>ジツギョウ</t>
    </rPh>
    <phoneticPr fontId="12"/>
  </si>
  <si>
    <t>大山　正吾</t>
    <rPh sb="0" eb="2">
      <t>オオヤマ</t>
    </rPh>
    <rPh sb="3" eb="5">
      <t>ショウゴ</t>
    </rPh>
    <phoneticPr fontId="12"/>
  </si>
  <si>
    <t>906-0013</t>
    <phoneticPr fontId="12"/>
  </si>
  <si>
    <t>宮古島市平良字下里280</t>
    <rPh sb="0" eb="3">
      <t>ミヤコジマ</t>
    </rPh>
    <rPh sb="3" eb="4">
      <t>シ</t>
    </rPh>
    <rPh sb="4" eb="6">
      <t>タイラ</t>
    </rPh>
    <rPh sb="6" eb="7">
      <t>アザ</t>
    </rPh>
    <rPh sb="7" eb="9">
      <t>シモザト</t>
    </rPh>
    <phoneticPr fontId="12"/>
  </si>
  <si>
    <t>0980-72-2249</t>
    <phoneticPr fontId="12"/>
  </si>
  <si>
    <t>F 0980-72-1296</t>
    <phoneticPr fontId="12"/>
  </si>
  <si>
    <t>沖縄県立沖縄水産高等学校</t>
    <rPh sb="4" eb="6">
      <t>オキナワ</t>
    </rPh>
    <rPh sb="6" eb="8">
      <t>スイサン</t>
    </rPh>
    <phoneticPr fontId="12"/>
  </si>
  <si>
    <t>福地　修</t>
    <rPh sb="0" eb="2">
      <t>フクチ</t>
    </rPh>
    <rPh sb="3" eb="4">
      <t>シュウ</t>
    </rPh>
    <phoneticPr fontId="9"/>
  </si>
  <si>
    <t>901-0305</t>
    <phoneticPr fontId="12"/>
  </si>
  <si>
    <t>糸満市西崎1-1-1</t>
    <rPh sb="0" eb="3">
      <t>イトマンシ</t>
    </rPh>
    <rPh sb="3" eb="5">
      <t>ニシザキ</t>
    </rPh>
    <phoneticPr fontId="12"/>
  </si>
  <si>
    <t>098-994-3483</t>
    <phoneticPr fontId="12"/>
  </si>
  <si>
    <t>F 098-992-5920</t>
    <phoneticPr fontId="12"/>
  </si>
  <si>
    <t>沖縄県立泊高等学校</t>
    <rPh sb="4" eb="5">
      <t>トマリ</t>
    </rPh>
    <rPh sb="5" eb="7">
      <t>コウトウ</t>
    </rPh>
    <phoneticPr fontId="12"/>
  </si>
  <si>
    <t>玉城　智枝美</t>
    <rPh sb="0" eb="2">
      <t>タマシロ</t>
    </rPh>
    <rPh sb="3" eb="6">
      <t>チエミ</t>
    </rPh>
    <phoneticPr fontId="9"/>
  </si>
  <si>
    <t>900-0012</t>
    <phoneticPr fontId="12"/>
  </si>
  <si>
    <t>那覇市泊3-19-2</t>
    <rPh sb="0" eb="3">
      <t>ナハシ</t>
    </rPh>
    <rPh sb="3" eb="4">
      <t>トマリ</t>
    </rPh>
    <phoneticPr fontId="12"/>
  </si>
  <si>
    <t>098-868-1237</t>
    <phoneticPr fontId="12"/>
  </si>
  <si>
    <t>F 098-868-0618</t>
    <phoneticPr fontId="12"/>
  </si>
  <si>
    <t>沖縄尚学高等学校</t>
    <rPh sb="0" eb="1">
      <t>オキ</t>
    </rPh>
    <rPh sb="1" eb="2">
      <t>ナワ</t>
    </rPh>
    <rPh sb="2" eb="3">
      <t>ナオ</t>
    </rPh>
    <rPh sb="3" eb="4">
      <t>ガク</t>
    </rPh>
    <phoneticPr fontId="12"/>
  </si>
  <si>
    <t>名城　政次郎</t>
    <rPh sb="0" eb="2">
      <t>ナシロ</t>
    </rPh>
    <rPh sb="3" eb="6">
      <t>マサジロウ</t>
    </rPh>
    <phoneticPr fontId="9"/>
  </si>
  <si>
    <t>902-0075</t>
    <phoneticPr fontId="12"/>
  </si>
  <si>
    <t>那覇市字国場747</t>
    <rPh sb="3" eb="4">
      <t>アザ</t>
    </rPh>
    <rPh sb="4" eb="5">
      <t>クニ</t>
    </rPh>
    <rPh sb="5" eb="6">
      <t>バ</t>
    </rPh>
    <phoneticPr fontId="12"/>
  </si>
  <si>
    <t>098-832-1767</t>
    <phoneticPr fontId="12"/>
  </si>
  <si>
    <t>F 098-834-2037</t>
    <phoneticPr fontId="12"/>
  </si>
  <si>
    <t>興南高等学校</t>
    <rPh sb="0" eb="1">
      <t>キョウ</t>
    </rPh>
    <rPh sb="1" eb="2">
      <t>ミナミ</t>
    </rPh>
    <phoneticPr fontId="12"/>
  </si>
  <si>
    <t>我喜屋　優</t>
    <rPh sb="0" eb="3">
      <t>ガキヤ</t>
    </rPh>
    <rPh sb="4" eb="5">
      <t>マサ</t>
    </rPh>
    <phoneticPr fontId="9"/>
  </si>
  <si>
    <t>昭和薬科大学附属高等学校</t>
    <rPh sb="0" eb="2">
      <t>ショウワ</t>
    </rPh>
    <rPh sb="2" eb="4">
      <t>ヤッカ</t>
    </rPh>
    <rPh sb="4" eb="6">
      <t>ダイガク</t>
    </rPh>
    <rPh sb="6" eb="8">
      <t>フゾク</t>
    </rPh>
    <phoneticPr fontId="12"/>
  </si>
  <si>
    <t>諸見里　明</t>
    <rPh sb="0" eb="3">
      <t>モロミザト</t>
    </rPh>
    <rPh sb="4" eb="5">
      <t>アキラ</t>
    </rPh>
    <phoneticPr fontId="9"/>
  </si>
  <si>
    <t>沖縄カトリック高等学校</t>
    <rPh sb="0" eb="2">
      <t>オキナワ</t>
    </rPh>
    <phoneticPr fontId="12"/>
  </si>
  <si>
    <t>夏見　隆晴</t>
    <rPh sb="0" eb="2">
      <t>ナツミ</t>
    </rPh>
    <rPh sb="3" eb="4">
      <t>タカ</t>
    </rPh>
    <rPh sb="4" eb="5">
      <t>ハル</t>
    </rPh>
    <phoneticPr fontId="9"/>
  </si>
  <si>
    <r>
      <rPr>
        <b/>
        <u/>
        <sz val="11"/>
        <color rgb="FFFF0000"/>
        <rFont val="ＭＳ 明朝"/>
        <family val="1"/>
        <charset val="128"/>
      </rPr>
      <t>令和３年１０月２５日(月)まで</t>
    </r>
    <r>
      <rPr>
        <b/>
        <sz val="11"/>
        <color rgb="FFFF0000"/>
        <rFont val="ＭＳ 明朝"/>
        <family val="1"/>
        <charset val="128"/>
      </rPr>
      <t>に、①Excelデータと⓶公印入りの申込書(紙媒体もしくはPDF）を下記宛てに送付して下さい。①と⓶の両方です。</t>
    </r>
    <rPh sb="0" eb="2">
      <t>レイワ</t>
    </rPh>
    <rPh sb="9" eb="10">
      <t>ニチ</t>
    </rPh>
    <rPh sb="11" eb="12">
      <t>ツキ</t>
    </rPh>
    <rPh sb="54" eb="56">
      <t>ソウフ</t>
    </rPh>
    <rPh sb="66" eb="68">
      <t>リョウホウ</t>
    </rPh>
    <phoneticPr fontId="1"/>
  </si>
  <si>
    <t>（１）キャプションと出品票シートへデータが反映されるようになっていますので、ご確認願います。</t>
    <rPh sb="41" eb="42">
      <t>ネガ</t>
    </rPh>
    <phoneticPr fontId="1"/>
  </si>
  <si>
    <t>（１）キャプションと出品票シートへデータが反映されるようになっていますので、ご確認願います。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</si>
</sst>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b/>
      <sz val="16"/>
      <color theme="1"/>
      <name val="ＭＳ 明朝"/>
      <family val="1"/>
      <charset val="128"/>
    </font>
    <font>
      <sz val="11"/>
      <name val="ＭＳ Ｐゴシック"/>
      <family val="3"/>
      <charset val="128"/>
    </font>
    <font>
      <sz val="6"/>
      <name val="ＭＳ Ｐゴシック"/>
      <family val="3"/>
      <charset val="128"/>
    </font>
    <font>
      <sz val="11"/>
      <name val="游明朝"/>
      <family val="1"/>
      <charset val="128"/>
    </font>
    <font>
      <sz val="11"/>
      <name val="明朝"/>
      <family val="1"/>
      <charset val="128"/>
    </font>
    <font>
      <sz val="6"/>
      <name val="ＭＳ Ｐ明朝"/>
      <family val="1"/>
      <charset val="128"/>
    </font>
    <font>
      <sz val="9"/>
      <color indexed="81"/>
      <name val="ＭＳ Ｐゴシック"/>
      <family val="3"/>
      <charset val="128"/>
    </font>
    <font>
      <b/>
      <sz val="9"/>
      <color indexed="81"/>
      <name val="ＭＳ Ｐゴシック"/>
      <family val="3"/>
      <charset val="128"/>
    </font>
    <font>
      <sz val="11"/>
      <color indexed="81"/>
      <name val="ＭＳ Ｐゴシック"/>
      <family val="3"/>
      <charset val="128"/>
    </font>
    <font>
      <sz val="12"/>
      <color theme="1"/>
      <name val="HGP創英角ｺﾞｼｯｸUB"/>
      <family val="3"/>
      <charset val="128"/>
    </font>
    <font>
      <b/>
      <sz val="12"/>
      <color theme="1"/>
      <name val="HGP創英角ｺﾞｼｯｸUB"/>
      <family val="3"/>
      <charset val="128"/>
    </font>
    <font>
      <b/>
      <sz val="22"/>
      <color theme="1"/>
      <name val="AR P顏眞楷書体H"/>
      <family val="4"/>
      <charset val="128"/>
    </font>
    <font>
      <b/>
      <sz val="16"/>
      <color theme="1"/>
      <name val="AR P顏眞楷書体H"/>
      <family val="4"/>
      <charset val="128"/>
    </font>
    <font>
      <b/>
      <sz val="18"/>
      <color theme="1"/>
      <name val="AR P顏眞楷書体H"/>
      <family val="4"/>
      <charset val="128"/>
    </font>
    <font>
      <sz val="12"/>
      <color theme="0"/>
      <name val="HGP創英角ｺﾞｼｯｸUB"/>
      <family val="3"/>
      <charset val="128"/>
    </font>
    <font>
      <b/>
      <sz val="12"/>
      <color theme="1"/>
      <name val="AR顏眞楷書体H"/>
      <family val="4"/>
      <charset val="128"/>
    </font>
    <font>
      <b/>
      <sz val="18"/>
      <color theme="1"/>
      <name val="AR顏眞楷書体H"/>
      <family val="4"/>
      <charset val="128"/>
    </font>
    <font>
      <sz val="12"/>
      <color theme="1"/>
      <name val="AR顏眞楷書体H"/>
      <family val="4"/>
      <charset val="128"/>
    </font>
    <font>
      <sz val="12"/>
      <color theme="0"/>
      <name val="AR顏眞楷書体H"/>
      <family val="4"/>
      <charset val="128"/>
    </font>
    <font>
      <sz val="18"/>
      <color theme="1"/>
      <name val="AR顏眞楷書体H"/>
      <family val="4"/>
      <charset val="128"/>
    </font>
    <font>
      <sz val="18"/>
      <color theme="0"/>
      <name val="AR顏眞楷書体H"/>
      <family val="4"/>
      <charset val="128"/>
    </font>
    <font>
      <b/>
      <sz val="24"/>
      <color theme="1"/>
      <name val="AR P顏眞楷書体H"/>
      <family val="4"/>
      <charset val="128"/>
    </font>
    <font>
      <b/>
      <sz val="22"/>
      <color theme="1"/>
      <name val="AR顏眞楷書体H"/>
      <family val="4"/>
      <charset val="128"/>
    </font>
    <font>
      <b/>
      <sz val="10"/>
      <color theme="1"/>
      <name val="ＭＳ 明朝"/>
      <family val="1"/>
      <charset val="128"/>
    </font>
    <font>
      <b/>
      <sz val="11"/>
      <color theme="1"/>
      <name val="ＭＳ 明朝"/>
      <family val="1"/>
      <charset val="128"/>
    </font>
    <font>
      <sz val="9"/>
      <color theme="1"/>
      <name val="ＭＳ 明朝"/>
      <family val="1"/>
      <charset val="128"/>
    </font>
    <font>
      <sz val="11"/>
      <name val="ＭＳ 明朝"/>
      <family val="1"/>
      <charset val="128"/>
    </font>
    <font>
      <b/>
      <sz val="10"/>
      <color indexed="81"/>
      <name val="MS P ゴシック"/>
      <family val="3"/>
      <charset val="128"/>
    </font>
    <font>
      <b/>
      <sz val="16"/>
      <color theme="1"/>
      <name val="HG創英角ﾎﾟｯﾌﾟ体"/>
      <family val="3"/>
      <charset val="128"/>
    </font>
    <font>
      <b/>
      <sz val="12"/>
      <color theme="1"/>
      <name val="ＭＳ 明朝"/>
      <family val="1"/>
      <charset val="128"/>
    </font>
    <font>
      <b/>
      <sz val="12"/>
      <color theme="1"/>
      <name val="HGS創英角ｺﾞｼｯｸUB"/>
      <family val="3"/>
      <charset val="128"/>
    </font>
    <font>
      <sz val="14"/>
      <color theme="1"/>
      <name val="ＭＳ 明朝"/>
      <family val="1"/>
      <charset val="128"/>
    </font>
    <font>
      <b/>
      <sz val="10"/>
      <color theme="1"/>
      <name val="AR教科書体M"/>
      <family val="4"/>
      <charset val="128"/>
    </font>
    <font>
      <sz val="20"/>
      <color theme="1"/>
      <name val="ＭＳ 明朝"/>
      <family val="1"/>
      <charset val="128"/>
    </font>
    <font>
      <sz val="24"/>
      <color theme="1"/>
      <name val="ＭＳ 明朝"/>
      <family val="1"/>
      <charset val="128"/>
    </font>
    <font>
      <sz val="26"/>
      <color theme="1"/>
      <name val="ＭＳ 明朝"/>
      <family val="1"/>
      <charset val="128"/>
    </font>
    <font>
      <b/>
      <sz val="9"/>
      <color indexed="81"/>
      <name val="MS P ゴシック"/>
      <family val="3"/>
      <charset val="128"/>
    </font>
    <font>
      <sz val="16"/>
      <name val="ＭＳ 明朝"/>
      <family val="1"/>
      <charset val="128"/>
    </font>
    <font>
      <b/>
      <sz val="16"/>
      <color indexed="81"/>
      <name val="MS P ゴシック"/>
      <family val="3"/>
      <charset val="128"/>
    </font>
    <font>
      <u/>
      <sz val="11"/>
      <color theme="10"/>
      <name val="ＭＳ Ｐゴシック"/>
      <family val="2"/>
      <charset val="128"/>
      <scheme val="minor"/>
    </font>
    <font>
      <b/>
      <sz val="14"/>
      <color theme="1"/>
      <name val="AR P顏眞楷書体H"/>
      <family val="4"/>
      <charset val="128"/>
    </font>
    <font>
      <sz val="14"/>
      <color theme="1"/>
      <name val="HGP創英角ｺﾞｼｯｸUB"/>
      <family val="3"/>
      <charset val="128"/>
    </font>
    <font>
      <b/>
      <sz val="14"/>
      <color theme="1"/>
      <name val="HGP創英角ｺﾞｼｯｸUB"/>
      <family val="3"/>
      <charset val="128"/>
    </font>
    <font>
      <b/>
      <sz val="14"/>
      <color theme="1"/>
      <name val="AR顏眞楷書体H"/>
      <family val="4"/>
      <charset val="128"/>
    </font>
    <font>
      <sz val="22"/>
      <color rgb="FFFF0000"/>
      <name val="HGP創英角ｺﾞｼｯｸUB"/>
      <family val="3"/>
      <charset val="128"/>
    </font>
    <font>
      <b/>
      <sz val="11"/>
      <color rgb="FFFF0000"/>
      <name val="ＭＳ 明朝"/>
      <family val="1"/>
      <charset val="128"/>
    </font>
    <font>
      <b/>
      <u/>
      <sz val="11"/>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00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ed">
        <color indexed="64"/>
      </right>
      <top/>
      <bottom/>
      <diagonal/>
    </border>
    <border>
      <left style="medium">
        <color indexed="64"/>
      </left>
      <right style="thin">
        <color indexed="64"/>
      </right>
      <top style="thin">
        <color indexed="64"/>
      </top>
      <bottom style="medium">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auto="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4">
    <xf numFmtId="0" fontId="0" fillId="0" borderId="0">
      <alignment vertical="center"/>
    </xf>
    <xf numFmtId="0" fontId="8" fillId="0" borderId="0"/>
    <xf numFmtId="0" fontId="11" fillId="0" borderId="0"/>
    <xf numFmtId="0" fontId="11"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6" fillId="0" borderId="0" applyNumberFormat="0" applyFill="0" applyBorder="0" applyAlignment="0" applyProtection="0">
      <alignment vertical="center"/>
    </xf>
  </cellStyleXfs>
  <cellXfs count="221">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lef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0"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5" xfId="0" applyFont="1" applyBorder="1" applyAlignment="1">
      <alignment vertical="center" shrinkToFit="1"/>
    </xf>
    <xf numFmtId="0" fontId="2" fillId="0" borderId="0" xfId="0" applyFont="1" applyAlignment="1">
      <alignment shrinkToFit="1"/>
    </xf>
    <xf numFmtId="0" fontId="8" fillId="0" borderId="0" xfId="1" applyAlignment="1">
      <alignment horizontal="center"/>
    </xf>
    <xf numFmtId="0" fontId="10" fillId="0" borderId="0" xfId="1" applyFont="1" applyAlignment="1">
      <alignment horizontal="center"/>
    </xf>
    <xf numFmtId="0" fontId="8" fillId="0" borderId="1" xfId="1" applyBorder="1" applyAlignment="1">
      <alignment vertical="center"/>
    </xf>
    <xf numFmtId="0" fontId="11" fillId="0" borderId="1" xfId="2" applyFont="1" applyBorder="1" applyAlignment="1">
      <alignment horizontal="distributed" vertical="center"/>
    </xf>
    <xf numFmtId="0" fontId="8" fillId="0" borderId="0" xfId="1" applyAlignment="1">
      <alignment vertical="center"/>
    </xf>
    <xf numFmtId="0" fontId="11" fillId="2" borderId="1" xfId="3" applyFont="1" applyFill="1" applyBorder="1" applyAlignment="1">
      <alignment horizontal="distributed" vertical="center" shrinkToFit="1"/>
    </xf>
    <xf numFmtId="0" fontId="8" fillId="0" borderId="0" xfId="1"/>
    <xf numFmtId="0" fontId="11" fillId="0" borderId="13" xfId="2" applyFont="1" applyFill="1" applyBorder="1" applyAlignment="1">
      <alignment horizontal="center"/>
    </xf>
    <xf numFmtId="0" fontId="11" fillId="0" borderId="14" xfId="2" applyFont="1" applyFill="1" applyBorder="1" applyAlignment="1">
      <alignment horizontal="center"/>
    </xf>
    <xf numFmtId="0" fontId="11" fillId="0" borderId="13" xfId="2" applyFont="1" applyFill="1" applyBorder="1" applyAlignment="1"/>
    <xf numFmtId="0" fontId="11" fillId="0" borderId="13" xfId="2" applyFont="1" applyFill="1" applyBorder="1"/>
    <xf numFmtId="0" fontId="11" fillId="0" borderId="13" xfId="2" applyFont="1" applyFill="1" applyBorder="1" applyAlignment="1">
      <alignment horizontal="right"/>
    </xf>
    <xf numFmtId="0" fontId="11" fillId="0" borderId="15" xfId="2" applyFont="1" applyFill="1" applyBorder="1" applyAlignment="1">
      <alignment horizontal="right" vertical="top"/>
    </xf>
    <xf numFmtId="0" fontId="11" fillId="0" borderId="15" xfId="2" applyFont="1" applyFill="1" applyBorder="1"/>
    <xf numFmtId="0" fontId="11" fillId="0" borderId="15" xfId="2" applyFont="1" applyFill="1" applyBorder="1" applyAlignment="1">
      <alignment horizontal="center"/>
    </xf>
    <xf numFmtId="0" fontId="11" fillId="0" borderId="15" xfId="2" applyFont="1" applyFill="1" applyBorder="1" applyAlignment="1">
      <alignment horizontal="right"/>
    </xf>
    <xf numFmtId="0" fontId="11" fillId="0" borderId="14" xfId="2" applyFont="1" applyFill="1" applyBorder="1" applyAlignment="1">
      <alignment horizontal="right" vertical="top"/>
    </xf>
    <xf numFmtId="0" fontId="11" fillId="0" borderId="15" xfId="2" applyFont="1" applyFill="1" applyBorder="1" applyAlignment="1">
      <alignment horizontal="left" shrinkToFit="1"/>
    </xf>
    <xf numFmtId="0" fontId="11" fillId="0" borderId="12" xfId="2" applyFont="1" applyFill="1" applyBorder="1"/>
    <xf numFmtId="0" fontId="11" fillId="0" borderId="0" xfId="2" applyFont="1" applyFill="1" applyBorder="1" applyAlignment="1">
      <alignment horizontal="left"/>
    </xf>
    <xf numFmtId="0" fontId="11" fillId="0" borderId="15" xfId="2" applyFont="1" applyFill="1" applyBorder="1" applyAlignment="1">
      <alignment shrinkToFit="1"/>
    </xf>
    <xf numFmtId="0" fontId="11" fillId="0" borderId="13" xfId="2" applyFont="1" applyFill="1" applyBorder="1" applyAlignment="1">
      <alignment horizontal="right" shrinkToFit="1"/>
    </xf>
    <xf numFmtId="0" fontId="11" fillId="0" borderId="15" xfId="2" applyFont="1" applyFill="1" applyBorder="1" applyAlignment="1">
      <alignment horizontal="right" vertical="top" shrinkToFit="1"/>
    </xf>
    <xf numFmtId="0" fontId="11" fillId="0" borderId="13" xfId="3" applyFont="1" applyFill="1" applyBorder="1" applyAlignment="1">
      <alignment shrinkToFit="1"/>
    </xf>
    <xf numFmtId="0" fontId="11" fillId="0" borderId="2" xfId="3" applyFont="1" applyFill="1" applyBorder="1" applyAlignment="1">
      <alignment horizontal="center" shrinkToFit="1"/>
    </xf>
    <xf numFmtId="0" fontId="11" fillId="0" borderId="13" xfId="3" applyFont="1" applyFill="1" applyBorder="1" applyAlignment="1">
      <alignment horizontal="right"/>
    </xf>
    <xf numFmtId="0" fontId="11" fillId="0" borderId="15" xfId="3" applyFont="1" applyFill="1" applyBorder="1" applyAlignment="1">
      <alignment shrinkToFit="1"/>
    </xf>
    <xf numFmtId="0" fontId="11" fillId="0" borderId="12" xfId="3" applyFont="1" applyFill="1" applyBorder="1" applyAlignment="1">
      <alignment horizontal="center" shrinkToFit="1"/>
    </xf>
    <xf numFmtId="0" fontId="11" fillId="0" borderId="15" xfId="3" applyFont="1" applyFill="1" applyBorder="1" applyAlignment="1">
      <alignment horizontal="right"/>
    </xf>
    <xf numFmtId="0" fontId="11" fillId="0" borderId="15" xfId="3" applyFont="1" applyFill="1" applyBorder="1" applyAlignment="1">
      <alignment horizontal="right" vertical="top"/>
    </xf>
    <xf numFmtId="0" fontId="11" fillId="0" borderId="14" xfId="3" applyFont="1" applyFill="1" applyBorder="1" applyAlignment="1">
      <alignment horizontal="right" vertical="top"/>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Alignment="1">
      <alignment horizontal="center" vertical="center" shrinkToFit="1"/>
    </xf>
    <xf numFmtId="0" fontId="8" fillId="0" borderId="0" xfId="1" applyAlignment="1">
      <alignment horizontal="center" vertical="center"/>
    </xf>
    <xf numFmtId="0" fontId="11" fillId="2" borderId="1" xfId="3" applyFill="1" applyBorder="1" applyAlignment="1">
      <alignment horizontal="distributed" vertical="center" shrinkToFit="1"/>
    </xf>
    <xf numFmtId="0" fontId="16" fillId="0" borderId="0" xfId="0" applyFont="1" applyAlignment="1">
      <alignment vertical="center" textRotation="255"/>
    </xf>
    <xf numFmtId="0" fontId="16" fillId="0" borderId="0" xfId="0" applyFont="1" applyBorder="1" applyAlignment="1">
      <alignment vertical="center" textRotation="255"/>
    </xf>
    <xf numFmtId="0" fontId="17" fillId="0" borderId="16" xfId="0" applyFont="1" applyBorder="1" applyAlignment="1">
      <alignment vertical="center" textRotation="255"/>
    </xf>
    <xf numFmtId="0" fontId="17" fillId="0" borderId="17" xfId="0" applyFont="1" applyBorder="1" applyAlignment="1">
      <alignment vertical="center" textRotation="255"/>
    </xf>
    <xf numFmtId="0" fontId="17" fillId="0" borderId="18" xfId="0" applyFont="1" applyBorder="1" applyAlignment="1">
      <alignment vertical="center" textRotation="255"/>
    </xf>
    <xf numFmtId="0" fontId="17" fillId="0" borderId="0" xfId="0" applyFont="1" applyBorder="1" applyAlignment="1">
      <alignment vertical="center" textRotation="255"/>
    </xf>
    <xf numFmtId="0" fontId="17" fillId="0" borderId="0" xfId="0" applyFont="1" applyBorder="1" applyAlignment="1">
      <alignment horizontal="center" vertical="center" textRotation="255"/>
    </xf>
    <xf numFmtId="0" fontId="16" fillId="0" borderId="21" xfId="0" applyFont="1" applyBorder="1" applyAlignment="1">
      <alignment vertical="center" textRotation="255"/>
    </xf>
    <xf numFmtId="0" fontId="17" fillId="0" borderId="13" xfId="0" applyFont="1" applyBorder="1" applyAlignment="1">
      <alignment vertical="center" textRotation="255"/>
    </xf>
    <xf numFmtId="0" fontId="17" fillId="0" borderId="15" xfId="0" applyFont="1" applyBorder="1" applyAlignment="1">
      <alignment horizontal="center" vertical="top" textRotation="255"/>
    </xf>
    <xf numFmtId="0" fontId="17" fillId="0" borderId="27" xfId="0" applyFont="1" applyBorder="1" applyAlignment="1">
      <alignment horizontal="center" vertical="top" textRotation="255"/>
    </xf>
    <xf numFmtId="0" fontId="16" fillId="0" borderId="0" xfId="0" applyFont="1" applyAlignment="1">
      <alignment vertical="top" textRotation="255"/>
    </xf>
    <xf numFmtId="0" fontId="16" fillId="0" borderId="0" xfId="0" applyFont="1" applyBorder="1" applyAlignment="1">
      <alignment vertical="top" textRotation="255"/>
    </xf>
    <xf numFmtId="0" fontId="20" fillId="0" borderId="13" xfId="0" applyFont="1" applyBorder="1" applyAlignment="1">
      <alignment vertical="center" textRotation="255"/>
    </xf>
    <xf numFmtId="0" fontId="19" fillId="0" borderId="15" xfId="0" applyFont="1" applyBorder="1" applyAlignment="1">
      <alignment horizontal="center" vertical="top" textRotation="255" wrapText="1"/>
    </xf>
    <xf numFmtId="0" fontId="19" fillId="0" borderId="27" xfId="0" applyFont="1" applyBorder="1" applyAlignment="1">
      <alignment horizontal="center" vertical="top" textRotation="255" wrapText="1"/>
    </xf>
    <xf numFmtId="0" fontId="21" fillId="0" borderId="0" xfId="0" applyFont="1" applyAlignment="1">
      <alignment vertical="center" textRotation="255"/>
    </xf>
    <xf numFmtId="0" fontId="21" fillId="0" borderId="0" xfId="0" applyFont="1" applyBorder="1" applyAlignment="1">
      <alignment vertical="center" textRotation="255"/>
    </xf>
    <xf numFmtId="0" fontId="21" fillId="0" borderId="0" xfId="0" applyFont="1" applyAlignment="1">
      <alignment vertical="top" textRotation="255"/>
    </xf>
    <xf numFmtId="0" fontId="21" fillId="0" borderId="19" xfId="0" applyFont="1" applyBorder="1" applyAlignment="1">
      <alignment vertical="center" textRotation="255"/>
    </xf>
    <xf numFmtId="0" fontId="21" fillId="0" borderId="22" xfId="0" applyFont="1" applyBorder="1" applyAlignment="1">
      <alignment vertical="center" textRotation="255"/>
    </xf>
    <xf numFmtId="0" fontId="21" fillId="0" borderId="19" xfId="0" applyFont="1" applyBorder="1" applyAlignment="1">
      <alignment vertical="top" textRotation="255"/>
    </xf>
    <xf numFmtId="0" fontId="22" fillId="0" borderId="27" xfId="0" applyFont="1" applyBorder="1" applyAlignment="1">
      <alignment horizontal="center" vertical="top" textRotation="255"/>
    </xf>
    <xf numFmtId="0" fontId="23" fillId="0" borderId="13" xfId="0" applyFont="1" applyBorder="1" applyAlignment="1">
      <alignment vertical="center" textRotation="255"/>
    </xf>
    <xf numFmtId="0" fontId="23" fillId="0" borderId="15" xfId="0" applyFont="1" applyBorder="1" applyAlignment="1">
      <alignment horizontal="center" vertical="top" textRotation="255"/>
    </xf>
    <xf numFmtId="0" fontId="23" fillId="0" borderId="27" xfId="0" applyFont="1" applyBorder="1" applyAlignment="1">
      <alignment horizontal="center" vertical="top" textRotation="255"/>
    </xf>
    <xf numFmtId="0" fontId="24" fillId="0" borderId="0" xfId="0" applyFont="1" applyAlignment="1">
      <alignment vertical="center" textRotation="255"/>
    </xf>
    <xf numFmtId="0" fontId="25" fillId="0" borderId="19" xfId="0" applyFont="1" applyBorder="1" applyAlignment="1">
      <alignment vertical="center" textRotation="255"/>
    </xf>
    <xf numFmtId="0" fontId="26" fillId="0" borderId="0" xfId="0" applyFont="1" applyAlignment="1">
      <alignment vertical="center" textRotation="255"/>
    </xf>
    <xf numFmtId="0" fontId="27" fillId="0" borderId="19" xfId="0" applyFont="1" applyBorder="1" applyAlignment="1">
      <alignment vertical="center" textRotation="255"/>
    </xf>
    <xf numFmtId="0" fontId="27" fillId="0" borderId="0" xfId="0" applyFont="1" applyAlignment="1">
      <alignment vertical="center" textRotation="255"/>
    </xf>
    <xf numFmtId="0" fontId="33" fillId="0" borderId="1" xfId="2" applyFont="1" applyBorder="1" applyAlignment="1">
      <alignment horizontal="center" vertical="center" shrinkToFit="1"/>
    </xf>
    <xf numFmtId="0" fontId="33" fillId="0" borderId="1" xfId="0" applyFont="1" applyBorder="1">
      <alignment vertical="center"/>
    </xf>
    <xf numFmtId="0" fontId="33" fillId="0" borderId="1" xfId="0" applyFont="1" applyBorder="1" applyAlignment="1">
      <alignment horizontal="center" vertical="center"/>
    </xf>
    <xf numFmtId="0" fontId="33" fillId="0" borderId="1" xfId="2"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0" borderId="34" xfId="0" applyFont="1" applyBorder="1" applyAlignment="1">
      <alignment vertical="center" shrinkToFit="1"/>
    </xf>
    <xf numFmtId="0" fontId="5" fillId="0" borderId="0" xfId="0" applyFont="1" applyBorder="1" applyAlignment="1">
      <alignment vertical="center" shrinkToFit="1"/>
    </xf>
    <xf numFmtId="0" fontId="38" fillId="0" borderId="10" xfId="0" applyFont="1" applyBorder="1" applyAlignment="1">
      <alignment vertical="center" wrapText="1" shrinkToFit="1"/>
    </xf>
    <xf numFmtId="0" fontId="38" fillId="0" borderId="8" xfId="0" applyFont="1" applyBorder="1" applyAlignment="1">
      <alignment vertical="center" wrapText="1" shrinkToFit="1"/>
    </xf>
    <xf numFmtId="0" fontId="47" fillId="0" borderId="13" xfId="0" applyFont="1" applyBorder="1" applyAlignment="1">
      <alignment vertical="center" textRotation="255"/>
    </xf>
    <xf numFmtId="0" fontId="48" fillId="0" borderId="0" xfId="0" applyFont="1" applyAlignment="1">
      <alignment vertical="center" textRotation="255"/>
    </xf>
    <xf numFmtId="0" fontId="49" fillId="0" borderId="17" xfId="0" applyFont="1" applyBorder="1" applyAlignment="1">
      <alignment vertical="center" textRotation="255"/>
    </xf>
    <xf numFmtId="0" fontId="47" fillId="0" borderId="15" xfId="0" applyFont="1" applyBorder="1" applyAlignment="1">
      <alignment horizontal="center" vertical="top" textRotation="255" wrapText="1"/>
    </xf>
    <xf numFmtId="0" fontId="47" fillId="0" borderId="27" xfId="0" applyFont="1" applyBorder="1" applyAlignment="1">
      <alignment horizontal="center" vertical="top" textRotation="255" wrapText="1"/>
    </xf>
    <xf numFmtId="0" fontId="48" fillId="0" borderId="21" xfId="0" applyFont="1" applyBorder="1" applyAlignment="1">
      <alignment vertical="center" textRotation="255"/>
    </xf>
    <xf numFmtId="0" fontId="48" fillId="0" borderId="0" xfId="0" applyFont="1" applyBorder="1" applyAlignment="1">
      <alignment vertical="center" textRotation="255"/>
    </xf>
    <xf numFmtId="0" fontId="50" fillId="0" borderId="13" xfId="0" applyFont="1" applyBorder="1" applyAlignment="1">
      <alignment vertical="center" textRotation="255"/>
    </xf>
    <xf numFmtId="0" fontId="50" fillId="0" borderId="15" xfId="0" applyFont="1" applyBorder="1" applyAlignment="1">
      <alignment horizontal="center" vertical="top" textRotation="255"/>
    </xf>
    <xf numFmtId="0" fontId="50" fillId="0" borderId="27" xfId="0" applyFont="1" applyBorder="1" applyAlignment="1">
      <alignment horizontal="center" vertical="top" textRotation="255"/>
    </xf>
    <xf numFmtId="0" fontId="16" fillId="4" borderId="0" xfId="0" applyFont="1" applyFill="1" applyAlignment="1">
      <alignment vertical="center" textRotation="255"/>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5" fillId="0" borderId="0" xfId="0" applyFont="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Font="1" applyBorder="1" applyAlignment="1">
      <alignment vertical="center" shrinkToFit="1"/>
    </xf>
    <xf numFmtId="0" fontId="4" fillId="0" borderId="10" xfId="0" applyFont="1" applyBorder="1" applyAlignment="1">
      <alignment vertical="center" shrinkToFit="1"/>
    </xf>
    <xf numFmtId="0" fontId="4" fillId="0" borderId="9" xfId="0" applyFont="1" applyBorder="1" applyAlignment="1">
      <alignment vertical="center" shrinkToFit="1"/>
    </xf>
    <xf numFmtId="0" fontId="3" fillId="0" borderId="0" xfId="0" applyFont="1" applyAlignment="1">
      <alignment horizontal="left" vertical="center" shrinkToFit="1"/>
    </xf>
    <xf numFmtId="0" fontId="7" fillId="0" borderId="0" xfId="0" applyFont="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6" xfId="0" applyFont="1" applyBorder="1" applyAlignment="1">
      <alignment horizontal="center" vertical="center" shrinkToFit="1"/>
    </xf>
    <xf numFmtId="0" fontId="3" fillId="0" borderId="6" xfId="0" applyFont="1" applyBorder="1" applyAlignment="1" applyProtection="1">
      <alignment horizontal="center" vertical="center" shrinkToFit="1"/>
      <protection locked="0"/>
    </xf>
    <xf numFmtId="0" fontId="4" fillId="0" borderId="7"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Border="1" applyAlignment="1" applyProtection="1">
      <alignment horizontal="center" vertical="center" shrinkToFit="1"/>
      <protection locked="0"/>
    </xf>
    <xf numFmtId="0" fontId="4" fillId="0" borderId="1" xfId="0" applyFont="1" applyBorder="1" applyAlignment="1">
      <alignment horizontal="center" vertical="center" wrapText="1"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0" xfId="0" applyFont="1" applyAlignment="1">
      <alignment horizontal="left" vertical="center" shrinkToFit="1"/>
    </xf>
    <xf numFmtId="0" fontId="46" fillId="0" borderId="0" xfId="53" applyBorder="1" applyAlignment="1">
      <alignment horizontal="left" vertical="center" shrinkToFit="1"/>
    </xf>
    <xf numFmtId="0" fontId="30" fillId="0" borderId="0" xfId="0" applyFont="1" applyAlignment="1">
      <alignment horizontal="left" vertical="center" shrinkToFit="1"/>
    </xf>
    <xf numFmtId="0" fontId="5" fillId="0" borderId="0" xfId="0" applyFont="1" applyBorder="1" applyAlignment="1">
      <alignment horizontal="left" vertical="center" shrinkToFit="1"/>
    </xf>
    <xf numFmtId="0" fontId="52" fillId="0" borderId="0" xfId="0" applyFont="1" applyAlignment="1">
      <alignment horizontal="left" vertical="top" wrapText="1" shrinkToFit="1"/>
    </xf>
    <xf numFmtId="0" fontId="4" fillId="0" borderId="0" xfId="0" applyFont="1" applyBorder="1" applyAlignment="1">
      <alignment horizontal="left" shrinkToFit="1"/>
    </xf>
    <xf numFmtId="0" fontId="5" fillId="0" borderId="3" xfId="0" applyFont="1" applyBorder="1" applyAlignment="1">
      <alignment horizontal="left" vertical="center" shrinkToFit="1"/>
    </xf>
    <xf numFmtId="0" fontId="5" fillId="0" borderId="0" xfId="0" applyFont="1" applyAlignment="1">
      <alignment horizontal="left"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0" xfId="0" applyFont="1" applyBorder="1" applyAlignment="1">
      <alignment horizontal="center" wrapText="1" shrinkToFit="1"/>
    </xf>
    <xf numFmtId="0" fontId="5" fillId="0" borderId="9" xfId="0" applyFont="1" applyBorder="1" applyAlignment="1">
      <alignment horizontal="center" wrapText="1" shrinkToFit="1"/>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40" fillId="0" borderId="8" xfId="0" applyFont="1" applyBorder="1" applyAlignment="1">
      <alignment horizontal="center" vertical="center" shrinkToFit="1"/>
    </xf>
    <xf numFmtId="0" fontId="40" fillId="0" borderId="10" xfId="0" applyFont="1" applyBorder="1" applyAlignment="1">
      <alignment horizontal="center" vertical="center" shrinkToFit="1"/>
    </xf>
    <xf numFmtId="0" fontId="40" fillId="0" borderId="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7" xfId="0" applyFont="1" applyBorder="1" applyAlignment="1">
      <alignment horizontal="center" vertical="center" shrinkToFit="1"/>
    </xf>
    <xf numFmtId="0" fontId="5" fillId="0" borderId="3" xfId="0" applyFont="1" applyBorder="1" applyAlignment="1">
      <alignment horizontal="center" vertical="center" shrinkToFit="1"/>
    </xf>
    <xf numFmtId="0" fontId="42" fillId="0" borderId="5" xfId="0" applyFont="1" applyBorder="1" applyAlignment="1">
      <alignment horizontal="center" vertical="center" shrinkToFit="1"/>
    </xf>
    <xf numFmtId="0" fontId="42" fillId="0" borderId="6" xfId="0" applyFont="1" applyBorder="1" applyAlignment="1">
      <alignment horizontal="center" vertical="center" shrinkToFit="1"/>
    </xf>
    <xf numFmtId="0" fontId="42" fillId="0" borderId="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6" xfId="0" applyFont="1" applyBorder="1" applyAlignment="1">
      <alignment horizontal="center" vertical="center" shrinkToFit="1"/>
    </xf>
    <xf numFmtId="0" fontId="31" fillId="0" borderId="6" xfId="0" applyFont="1" applyBorder="1" applyAlignment="1">
      <alignment horizontal="left" vertical="center" shrinkToFit="1"/>
    </xf>
    <xf numFmtId="0" fontId="5" fillId="0" borderId="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41" fillId="0" borderId="2" xfId="0" applyFont="1" applyBorder="1" applyAlignment="1">
      <alignment horizontal="center" vertical="center" shrinkToFit="1"/>
    </xf>
    <xf numFmtId="0" fontId="41" fillId="0" borderId="3"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7" xfId="0" applyFont="1" applyBorder="1" applyAlignment="1">
      <alignment horizontal="center" vertical="center" shrinkToFit="1"/>
    </xf>
    <xf numFmtId="0" fontId="5" fillId="0" borderId="10" xfId="0" applyFont="1" applyBorder="1" applyAlignment="1">
      <alignment horizontal="center" vertical="center" shrinkToFit="1"/>
    </xf>
    <xf numFmtId="0" fontId="44" fillId="0" borderId="10" xfId="0" applyFont="1" applyBorder="1" applyAlignment="1">
      <alignment horizontal="center" wrapText="1" shrinkToFit="1"/>
    </xf>
    <xf numFmtId="0" fontId="42" fillId="0" borderId="2" xfId="0" applyFont="1" applyBorder="1" applyAlignment="1">
      <alignment horizontal="center" vertical="center" shrinkToFit="1"/>
    </xf>
    <xf numFmtId="0" fontId="42" fillId="0" borderId="3" xfId="0" applyFont="1" applyBorder="1" applyAlignment="1">
      <alignment horizontal="center" vertical="center" shrinkToFit="1"/>
    </xf>
    <xf numFmtId="0" fontId="42" fillId="0" borderId="4" xfId="0" applyFont="1" applyBorder="1" applyAlignment="1">
      <alignment horizontal="center" vertical="center" shrinkToFit="1"/>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8"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0" borderId="40" xfId="0" applyFont="1" applyBorder="1" applyAlignment="1">
      <alignment horizontal="center" vertical="center"/>
    </xf>
    <xf numFmtId="0" fontId="51" fillId="3" borderId="0" xfId="0" applyFont="1" applyFill="1" applyAlignment="1">
      <alignment horizontal="center" vertical="top" textRotation="255" wrapText="1"/>
    </xf>
    <xf numFmtId="0" fontId="18" fillId="0" borderId="26" xfId="0" applyFont="1" applyBorder="1" applyAlignment="1">
      <alignment horizontal="center" vertical="center" textRotation="255"/>
    </xf>
    <xf numFmtId="0" fontId="18" fillId="0" borderId="24" xfId="0" applyFont="1" applyBorder="1" applyAlignment="1">
      <alignment horizontal="center" vertical="center" textRotation="255"/>
    </xf>
    <xf numFmtId="0" fontId="18" fillId="0" borderId="25" xfId="0" applyFont="1" applyBorder="1" applyAlignment="1">
      <alignment horizontal="center" vertical="center" textRotation="255"/>
    </xf>
    <xf numFmtId="0" fontId="18" fillId="0" borderId="20" xfId="0" applyFont="1" applyBorder="1" applyAlignment="1">
      <alignment horizontal="center" vertical="center" textRotation="255"/>
    </xf>
    <xf numFmtId="0" fontId="18" fillId="0" borderId="28" xfId="0" applyFont="1" applyBorder="1" applyAlignment="1">
      <alignment horizontal="center" vertical="center" textRotation="255"/>
    </xf>
    <xf numFmtId="0" fontId="28" fillId="0" borderId="25" xfId="0" applyFont="1" applyBorder="1" applyAlignment="1">
      <alignment horizontal="center" vertical="center" textRotation="255"/>
    </xf>
    <xf numFmtId="0" fontId="28" fillId="0" borderId="20" xfId="0" applyFont="1" applyBorder="1" applyAlignment="1">
      <alignment horizontal="center" vertical="center" textRotation="255"/>
    </xf>
    <xf numFmtId="0" fontId="28" fillId="0" borderId="29" xfId="0" applyFont="1" applyBorder="1" applyAlignment="1">
      <alignment horizontal="center" vertical="center" textRotation="255"/>
    </xf>
    <xf numFmtId="0" fontId="29" fillId="0" borderId="29" xfId="0" applyFont="1" applyBorder="1" applyAlignment="1">
      <alignment horizontal="center" vertical="center" textRotation="255"/>
    </xf>
    <xf numFmtId="0" fontId="29" fillId="0" borderId="23" xfId="0" applyFont="1" applyBorder="1" applyAlignment="1">
      <alignment horizontal="center" vertical="center" textRotation="255"/>
    </xf>
    <xf numFmtId="0" fontId="29" fillId="0" borderId="30" xfId="0" applyFont="1" applyBorder="1" applyAlignment="1">
      <alignment horizontal="center" vertical="center" textRotation="255"/>
    </xf>
    <xf numFmtId="0" fontId="29" fillId="0" borderId="26" xfId="0" applyFont="1" applyBorder="1" applyAlignment="1">
      <alignment horizontal="center" vertical="center" textRotation="255"/>
    </xf>
    <xf numFmtId="0" fontId="29" fillId="0" borderId="24" xfId="0" applyFont="1" applyBorder="1" applyAlignment="1">
      <alignment horizontal="center" vertical="center" textRotation="255"/>
    </xf>
    <xf numFmtId="0" fontId="29" fillId="0" borderId="28" xfId="0" applyFont="1" applyBorder="1" applyAlignment="1">
      <alignment horizontal="center" vertical="center" textRotation="255"/>
    </xf>
    <xf numFmtId="0" fontId="51" fillId="0" borderId="0" xfId="0" applyFont="1" applyFill="1" applyAlignment="1">
      <alignment horizontal="center" vertical="top" textRotation="255" wrapText="1"/>
    </xf>
    <xf numFmtId="0" fontId="29" fillId="0" borderId="25" xfId="0" applyFont="1" applyBorder="1" applyAlignment="1">
      <alignment horizontal="center" vertical="center" textRotation="255"/>
    </xf>
    <xf numFmtId="0" fontId="29" fillId="0" borderId="20" xfId="0" applyFont="1" applyBorder="1" applyAlignment="1">
      <alignment horizontal="center" vertical="center" textRotation="255"/>
    </xf>
    <xf numFmtId="0" fontId="17" fillId="0" borderId="29" xfId="0" applyFont="1" applyBorder="1" applyAlignment="1">
      <alignment horizontal="center" vertical="center" textRotation="255"/>
    </xf>
    <xf numFmtId="0" fontId="17" fillId="0" borderId="23" xfId="0" applyFont="1" applyBorder="1" applyAlignment="1">
      <alignment horizontal="center" vertical="center" textRotation="255"/>
    </xf>
    <xf numFmtId="0" fontId="17" fillId="0" borderId="30" xfId="0" applyFont="1" applyBorder="1" applyAlignment="1">
      <alignment horizontal="center" vertical="center" textRotation="255"/>
    </xf>
    <xf numFmtId="0" fontId="17" fillId="0" borderId="26" xfId="0" applyFont="1" applyBorder="1" applyAlignment="1">
      <alignment horizontal="center" vertical="center" textRotation="255"/>
    </xf>
    <xf numFmtId="0" fontId="17" fillId="0" borderId="24" xfId="0" applyFont="1" applyBorder="1" applyAlignment="1">
      <alignment horizontal="center" vertical="center" textRotation="255"/>
    </xf>
    <xf numFmtId="0" fontId="17" fillId="0" borderId="28" xfId="0" applyFont="1" applyBorder="1" applyAlignment="1">
      <alignment horizontal="center" vertical="center" textRotation="255"/>
    </xf>
  </cellXfs>
  <cellStyles count="54">
    <cellStyle name="Hyperlink" xfId="53"/>
    <cellStyle name="桁区切り 2" xfId="4"/>
    <cellStyle name="標準" xfId="0" builtinId="0"/>
    <cellStyle name="標準 10" xfId="5"/>
    <cellStyle name="標準 11" xfId="6"/>
    <cellStyle name="標準 12" xfId="7"/>
    <cellStyle name="標準 13" xfId="8"/>
    <cellStyle name="標準 14" xfId="9"/>
    <cellStyle name="標準 15" xfId="10"/>
    <cellStyle name="標準 16" xfId="11"/>
    <cellStyle name="標準 17" xfId="12"/>
    <cellStyle name="標準 18" xfId="13"/>
    <cellStyle name="標準 19" xfId="14"/>
    <cellStyle name="標準 2" xfId="1"/>
    <cellStyle name="標準 20" xfId="15"/>
    <cellStyle name="標準 21" xfId="16"/>
    <cellStyle name="標準 22" xfId="17"/>
    <cellStyle name="標準 23" xfId="18"/>
    <cellStyle name="標準 24" xfId="19"/>
    <cellStyle name="標準 25" xfId="20"/>
    <cellStyle name="標準 26" xfId="21"/>
    <cellStyle name="標準 27" xfId="22"/>
    <cellStyle name="標準 28" xfId="23"/>
    <cellStyle name="標準 29" xfId="24"/>
    <cellStyle name="標準 3" xfId="25"/>
    <cellStyle name="標準 30" xfId="26"/>
    <cellStyle name="標準 31" xfId="27"/>
    <cellStyle name="標準 32" xfId="28"/>
    <cellStyle name="標準 33" xfId="29"/>
    <cellStyle name="標準 34" xfId="30"/>
    <cellStyle name="標準 35" xfId="31"/>
    <cellStyle name="標準 36" xfId="32"/>
    <cellStyle name="標準 37" xfId="33"/>
    <cellStyle name="標準 38" xfId="34"/>
    <cellStyle name="標準 39" xfId="35"/>
    <cellStyle name="標準 4" xfId="36"/>
    <cellStyle name="標準 40" xfId="37"/>
    <cellStyle name="標準 41" xfId="38"/>
    <cellStyle name="標準 42" xfId="39"/>
    <cellStyle name="標準 43" xfId="40"/>
    <cellStyle name="標準 44" xfId="41"/>
    <cellStyle name="標準 45" xfId="42"/>
    <cellStyle name="標準 46" xfId="43"/>
    <cellStyle name="標準 47" xfId="44"/>
    <cellStyle name="標準 48" xfId="45"/>
    <cellStyle name="標準 49" xfId="46"/>
    <cellStyle name="標準 5" xfId="47"/>
    <cellStyle name="標準 50" xfId="48"/>
    <cellStyle name="標準 6" xfId="49"/>
    <cellStyle name="標準 7" xfId="50"/>
    <cellStyle name="標準 8" xfId="51"/>
    <cellStyle name="標準 9" xfId="52"/>
    <cellStyle name="標準_H20学校一覧作成資料(県立学校教育課)" xfId="2"/>
    <cellStyle name="標準_H20学校一覧作成資料(総務私学課)" xfId="3"/>
  </cellStyles>
  <dxfs count="5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295275</xdr:colOff>
      <xdr:row>16</xdr:row>
      <xdr:rowOff>114300</xdr:rowOff>
    </xdr:from>
    <xdr:to>
      <xdr:col>13</xdr:col>
      <xdr:colOff>28575</xdr:colOff>
      <xdr:row>17</xdr:row>
      <xdr:rowOff>152400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181225" y="4953000"/>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26</xdr:col>
      <xdr:colOff>295275</xdr:colOff>
      <xdr:row>16</xdr:row>
      <xdr:rowOff>114300</xdr:rowOff>
    </xdr:from>
    <xdr:to>
      <xdr:col>33</xdr:col>
      <xdr:colOff>28575</xdr:colOff>
      <xdr:row>17</xdr:row>
      <xdr:rowOff>152400</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2181225" y="5238750"/>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46</xdr:col>
      <xdr:colOff>295275</xdr:colOff>
      <xdr:row>16</xdr:row>
      <xdr:rowOff>114300</xdr:rowOff>
    </xdr:from>
    <xdr:to>
      <xdr:col>53</xdr:col>
      <xdr:colOff>28575</xdr:colOff>
      <xdr:row>17</xdr:row>
      <xdr:rowOff>152400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2181225" y="5238750"/>
          <a:ext cx="180022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26</xdr:col>
      <xdr:colOff>295275</xdr:colOff>
      <xdr:row>16</xdr:row>
      <xdr:rowOff>114300</xdr:rowOff>
    </xdr:from>
    <xdr:to>
      <xdr:col>33</xdr:col>
      <xdr:colOff>28575</xdr:colOff>
      <xdr:row>17</xdr:row>
      <xdr:rowOff>152400</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2176463"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46</xdr:col>
      <xdr:colOff>295275</xdr:colOff>
      <xdr:row>16</xdr:row>
      <xdr:rowOff>114300</xdr:rowOff>
    </xdr:from>
    <xdr:to>
      <xdr:col>53</xdr:col>
      <xdr:colOff>28575</xdr:colOff>
      <xdr:row>17</xdr:row>
      <xdr:rowOff>152400</xdr:rowOff>
    </xdr:to>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2176463"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66</xdr:col>
      <xdr:colOff>295275</xdr:colOff>
      <xdr:row>16</xdr:row>
      <xdr:rowOff>114300</xdr:rowOff>
    </xdr:from>
    <xdr:to>
      <xdr:col>73</xdr:col>
      <xdr:colOff>28575</xdr:colOff>
      <xdr:row>17</xdr:row>
      <xdr:rowOff>152400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1620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66</xdr:col>
      <xdr:colOff>295275</xdr:colOff>
      <xdr:row>16</xdr:row>
      <xdr:rowOff>114300</xdr:rowOff>
    </xdr:from>
    <xdr:to>
      <xdr:col>73</xdr:col>
      <xdr:colOff>28575</xdr:colOff>
      <xdr:row>17</xdr:row>
      <xdr:rowOff>152400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41620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86</xdr:col>
      <xdr:colOff>295275</xdr:colOff>
      <xdr:row>16</xdr:row>
      <xdr:rowOff>114300</xdr:rowOff>
    </xdr:from>
    <xdr:to>
      <xdr:col>93</xdr:col>
      <xdr:colOff>28575</xdr:colOff>
      <xdr:row>17</xdr:row>
      <xdr:rowOff>152400</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41620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86</xdr:col>
      <xdr:colOff>295275</xdr:colOff>
      <xdr:row>16</xdr:row>
      <xdr:rowOff>114300</xdr:rowOff>
    </xdr:from>
    <xdr:to>
      <xdr:col>93</xdr:col>
      <xdr:colOff>28575</xdr:colOff>
      <xdr:row>17</xdr:row>
      <xdr:rowOff>152400</xdr:rowOff>
    </xdr:to>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41620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106</xdr:col>
      <xdr:colOff>295275</xdr:colOff>
      <xdr:row>16</xdr:row>
      <xdr:rowOff>114300</xdr:rowOff>
    </xdr:from>
    <xdr:to>
      <xdr:col>113</xdr:col>
      <xdr:colOff>28575</xdr:colOff>
      <xdr:row>17</xdr:row>
      <xdr:rowOff>152400</xdr:rowOff>
    </xdr:to>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259095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106</xdr:col>
      <xdr:colOff>295275</xdr:colOff>
      <xdr:row>16</xdr:row>
      <xdr:rowOff>114300</xdr:rowOff>
    </xdr:from>
    <xdr:to>
      <xdr:col>113</xdr:col>
      <xdr:colOff>28575</xdr:colOff>
      <xdr:row>17</xdr:row>
      <xdr:rowOff>152400</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259095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126</xdr:col>
      <xdr:colOff>295275</xdr:colOff>
      <xdr:row>16</xdr:row>
      <xdr:rowOff>114300</xdr:rowOff>
    </xdr:from>
    <xdr:to>
      <xdr:col>133</xdr:col>
      <xdr:colOff>28575</xdr:colOff>
      <xdr:row>17</xdr:row>
      <xdr:rowOff>152400</xdr:rowOff>
    </xdr:to>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259095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126</xdr:col>
      <xdr:colOff>295275</xdr:colOff>
      <xdr:row>16</xdr:row>
      <xdr:rowOff>114300</xdr:rowOff>
    </xdr:from>
    <xdr:to>
      <xdr:col>133</xdr:col>
      <xdr:colOff>28575</xdr:colOff>
      <xdr:row>17</xdr:row>
      <xdr:rowOff>152400</xdr:rowOff>
    </xdr:to>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59095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146</xdr:col>
      <xdr:colOff>295275</xdr:colOff>
      <xdr:row>16</xdr:row>
      <xdr:rowOff>114300</xdr:rowOff>
    </xdr:from>
    <xdr:to>
      <xdr:col>153</xdr:col>
      <xdr:colOff>28575</xdr:colOff>
      <xdr:row>17</xdr:row>
      <xdr:rowOff>152400</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259095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146</xdr:col>
      <xdr:colOff>295275</xdr:colOff>
      <xdr:row>16</xdr:row>
      <xdr:rowOff>114300</xdr:rowOff>
    </xdr:from>
    <xdr:to>
      <xdr:col>153</xdr:col>
      <xdr:colOff>28575</xdr:colOff>
      <xdr:row>17</xdr:row>
      <xdr:rowOff>152400</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2590958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126</xdr:col>
      <xdr:colOff>295275</xdr:colOff>
      <xdr:row>16</xdr:row>
      <xdr:rowOff>114300</xdr:rowOff>
    </xdr:from>
    <xdr:to>
      <xdr:col>133</xdr:col>
      <xdr:colOff>28575</xdr:colOff>
      <xdr:row>17</xdr:row>
      <xdr:rowOff>152400</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3178333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126</xdr:col>
      <xdr:colOff>295275</xdr:colOff>
      <xdr:row>16</xdr:row>
      <xdr:rowOff>114300</xdr:rowOff>
    </xdr:from>
    <xdr:to>
      <xdr:col>133</xdr:col>
      <xdr:colOff>28575</xdr:colOff>
      <xdr:row>17</xdr:row>
      <xdr:rowOff>152400</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3178333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166</xdr:col>
      <xdr:colOff>295275</xdr:colOff>
      <xdr:row>16</xdr:row>
      <xdr:rowOff>114300</xdr:rowOff>
    </xdr:from>
    <xdr:to>
      <xdr:col>173</xdr:col>
      <xdr:colOff>28575</xdr:colOff>
      <xdr:row>17</xdr:row>
      <xdr:rowOff>152400</xdr:rowOff>
    </xdr:to>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4353083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166</xdr:col>
      <xdr:colOff>295275</xdr:colOff>
      <xdr:row>16</xdr:row>
      <xdr:rowOff>114300</xdr:rowOff>
    </xdr:from>
    <xdr:to>
      <xdr:col>173</xdr:col>
      <xdr:colOff>28575</xdr:colOff>
      <xdr:row>17</xdr:row>
      <xdr:rowOff>152400</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4353083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186</xdr:col>
      <xdr:colOff>295275</xdr:colOff>
      <xdr:row>16</xdr:row>
      <xdr:rowOff>114300</xdr:rowOff>
    </xdr:from>
    <xdr:to>
      <xdr:col>193</xdr:col>
      <xdr:colOff>28575</xdr:colOff>
      <xdr:row>17</xdr:row>
      <xdr:rowOff>152400</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4353083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twoCellAnchor>
    <xdr:from>
      <xdr:col>186</xdr:col>
      <xdr:colOff>295275</xdr:colOff>
      <xdr:row>16</xdr:row>
      <xdr:rowOff>114300</xdr:rowOff>
    </xdr:from>
    <xdr:to>
      <xdr:col>193</xdr:col>
      <xdr:colOff>28575</xdr:colOff>
      <xdr:row>17</xdr:row>
      <xdr:rowOff>152400</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43530838" y="5384800"/>
          <a:ext cx="1789112" cy="284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切り離してご利用ください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12288;&#12288;&#12288;&#12288;&#12288;&#12288;&#12306;904&#65293;0011&#12288;&#27798;&#32260;&#30476;&#27798;&#32260;&#24066;&#29031;&#23627;&#65301;&#65293;&#65301;&#65293;&#65297;&#12288;&#12288;&#65426;&#65392;&#65433;&#65306;okikousho@as.open.ed.jp(&#23554;&#38272;&#37096;&#12450;&#12489;&#12524;&#12473;&#65289;"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5"/>
  <sheetViews>
    <sheetView tabSelected="1" topLeftCell="A10" zoomScaleNormal="100" workbookViewId="0">
      <selection activeCell="AM12" sqref="AM12"/>
    </sheetView>
  </sheetViews>
  <sheetFormatPr defaultColWidth="4.125" defaultRowHeight="24.75" customHeight="1"/>
  <cols>
    <col min="1" max="1" width="4.125" style="1"/>
    <col min="2" max="2" width="5.75" style="45" customWidth="1"/>
    <col min="3" max="3" width="4.125" style="1"/>
    <col min="4" max="4" width="15.5" style="1" customWidth="1"/>
    <col min="5" max="5" width="13.5" style="1" customWidth="1"/>
    <col min="6" max="16384" width="4.125" style="1"/>
  </cols>
  <sheetData>
    <row r="1" spans="1:17" ht="15.95" customHeight="1">
      <c r="A1" s="111" t="s">
        <v>0</v>
      </c>
      <c r="B1" s="111"/>
      <c r="C1" s="111"/>
      <c r="D1" s="111"/>
      <c r="E1" s="111"/>
      <c r="F1" s="111"/>
      <c r="G1" s="111"/>
      <c r="H1" s="111"/>
      <c r="I1" s="111"/>
      <c r="J1" s="111"/>
      <c r="K1" s="111"/>
      <c r="L1" s="111"/>
      <c r="M1" s="111"/>
      <c r="N1" s="111"/>
      <c r="O1" s="111"/>
      <c r="P1" s="111"/>
      <c r="Q1" s="111"/>
    </row>
    <row r="2" spans="1:17" ht="15.95" customHeight="1">
      <c r="A2" s="111" t="s">
        <v>1</v>
      </c>
      <c r="B2" s="111"/>
      <c r="C2" s="111"/>
      <c r="D2" s="111"/>
      <c r="E2" s="111"/>
      <c r="F2" s="111"/>
      <c r="G2" s="111"/>
      <c r="H2" s="111"/>
      <c r="I2" s="111"/>
      <c r="J2" s="111"/>
      <c r="K2" s="111"/>
      <c r="L2" s="111"/>
      <c r="M2" s="111"/>
      <c r="N2" s="111"/>
      <c r="O2" s="111"/>
      <c r="P2" s="111"/>
      <c r="Q2" s="111"/>
    </row>
    <row r="3" spans="1:17" ht="24.75" customHeight="1">
      <c r="A3" s="112" t="s">
        <v>2</v>
      </c>
      <c r="B3" s="112"/>
      <c r="C3" s="112"/>
      <c r="D3" s="112"/>
      <c r="E3" s="112"/>
      <c r="F3" s="112"/>
      <c r="G3" s="112"/>
      <c r="H3" s="112"/>
      <c r="I3" s="112"/>
      <c r="J3" s="112"/>
      <c r="K3" s="112"/>
      <c r="L3" s="112"/>
      <c r="M3" s="112"/>
      <c r="N3" s="112"/>
      <c r="O3" s="112"/>
      <c r="P3" s="112"/>
      <c r="Q3" s="112"/>
    </row>
    <row r="4" spans="1:17" ht="28.35" customHeight="1">
      <c r="A4" s="3"/>
      <c r="B4" s="43"/>
      <c r="C4" s="3"/>
      <c r="D4" s="3"/>
      <c r="E4" s="3"/>
      <c r="F4" s="3"/>
      <c r="G4" s="3"/>
      <c r="H4" s="3"/>
      <c r="I4" s="3"/>
      <c r="J4" s="3"/>
      <c r="K4" s="3"/>
      <c r="L4" s="6"/>
      <c r="M4" s="106" t="s">
        <v>3</v>
      </c>
      <c r="N4" s="107"/>
      <c r="O4" s="106"/>
      <c r="P4" s="113"/>
      <c r="Q4" s="107"/>
    </row>
    <row r="5" spans="1:17" ht="28.35" customHeight="1">
      <c r="A5" s="106" t="s">
        <v>4</v>
      </c>
      <c r="B5" s="107"/>
      <c r="C5" s="108"/>
      <c r="D5" s="109"/>
      <c r="E5" s="109"/>
      <c r="F5" s="109"/>
      <c r="G5" s="109"/>
      <c r="H5" s="109"/>
      <c r="I5" s="109"/>
      <c r="J5" s="109"/>
      <c r="K5" s="109"/>
      <c r="L5" s="109"/>
      <c r="M5" s="109"/>
      <c r="N5" s="109"/>
      <c r="O5" s="109"/>
      <c r="P5" s="109"/>
      <c r="Q5" s="110"/>
    </row>
    <row r="6" spans="1:17" ht="21" customHeight="1">
      <c r="A6" s="115"/>
      <c r="B6" s="116"/>
      <c r="C6" s="106" t="s">
        <v>5</v>
      </c>
      <c r="D6" s="107"/>
      <c r="E6" s="117" t="s">
        <v>6</v>
      </c>
      <c r="F6" s="118"/>
      <c r="G6" s="4" t="s">
        <v>7</v>
      </c>
      <c r="H6" s="114" t="s">
        <v>8</v>
      </c>
      <c r="I6" s="114"/>
      <c r="J6" s="114"/>
      <c r="K6" s="114"/>
      <c r="L6" s="114"/>
      <c r="M6" s="114"/>
      <c r="N6" s="114"/>
      <c r="O6" s="114" t="s">
        <v>9</v>
      </c>
      <c r="P6" s="114"/>
      <c r="Q6" s="114"/>
    </row>
    <row r="7" spans="1:17" ht="31.35" customHeight="1">
      <c r="A7" s="106">
        <v>1</v>
      </c>
      <c r="B7" s="107"/>
      <c r="C7" s="106"/>
      <c r="D7" s="107"/>
      <c r="E7" s="113"/>
      <c r="F7" s="107"/>
      <c r="G7" s="103"/>
      <c r="H7" s="114"/>
      <c r="I7" s="114"/>
      <c r="J7" s="114"/>
      <c r="K7" s="114"/>
      <c r="L7" s="114"/>
      <c r="M7" s="114"/>
      <c r="N7" s="114"/>
      <c r="O7" s="106"/>
      <c r="P7" s="113"/>
      <c r="Q7" s="102"/>
    </row>
    <row r="8" spans="1:17" ht="31.35" customHeight="1">
      <c r="A8" s="106">
        <v>2</v>
      </c>
      <c r="B8" s="107"/>
      <c r="C8" s="106"/>
      <c r="D8" s="107"/>
      <c r="E8" s="113"/>
      <c r="F8" s="107"/>
      <c r="G8" s="103"/>
      <c r="H8" s="114"/>
      <c r="I8" s="114"/>
      <c r="J8" s="114"/>
      <c r="K8" s="114"/>
      <c r="L8" s="114"/>
      <c r="M8" s="114"/>
      <c r="N8" s="114"/>
      <c r="O8" s="106"/>
      <c r="P8" s="113"/>
      <c r="Q8" s="102"/>
    </row>
    <row r="9" spans="1:17" ht="31.35" customHeight="1">
      <c r="A9" s="106">
        <v>3</v>
      </c>
      <c r="B9" s="107"/>
      <c r="C9" s="106"/>
      <c r="D9" s="107"/>
      <c r="E9" s="113"/>
      <c r="F9" s="107"/>
      <c r="G9" s="103"/>
      <c r="H9" s="114"/>
      <c r="I9" s="114"/>
      <c r="J9" s="114"/>
      <c r="K9" s="114"/>
      <c r="L9" s="114"/>
      <c r="M9" s="114"/>
      <c r="N9" s="114"/>
      <c r="O9" s="106"/>
      <c r="P9" s="113"/>
      <c r="Q9" s="102"/>
    </row>
    <row r="10" spans="1:17" ht="31.35" customHeight="1">
      <c r="A10" s="106">
        <v>4</v>
      </c>
      <c r="B10" s="107"/>
      <c r="C10" s="106"/>
      <c r="D10" s="107"/>
      <c r="E10" s="113"/>
      <c r="F10" s="107"/>
      <c r="G10" s="103"/>
      <c r="H10" s="114"/>
      <c r="I10" s="114"/>
      <c r="J10" s="114"/>
      <c r="K10" s="114"/>
      <c r="L10" s="114"/>
      <c r="M10" s="114"/>
      <c r="N10" s="114"/>
      <c r="O10" s="106"/>
      <c r="P10" s="113"/>
      <c r="Q10" s="102"/>
    </row>
    <row r="11" spans="1:17" ht="31.35" customHeight="1">
      <c r="A11" s="106">
        <v>5</v>
      </c>
      <c r="B11" s="107"/>
      <c r="C11" s="106"/>
      <c r="D11" s="107"/>
      <c r="E11" s="113"/>
      <c r="F11" s="107"/>
      <c r="G11" s="103"/>
      <c r="H11" s="114"/>
      <c r="I11" s="114"/>
      <c r="J11" s="114"/>
      <c r="K11" s="114"/>
      <c r="L11" s="114"/>
      <c r="M11" s="114"/>
      <c r="N11" s="114"/>
      <c r="O11" s="106"/>
      <c r="P11" s="113"/>
      <c r="Q11" s="102"/>
    </row>
    <row r="12" spans="1:17" ht="31.35" customHeight="1">
      <c r="A12" s="106">
        <v>6</v>
      </c>
      <c r="B12" s="107"/>
      <c r="C12" s="106"/>
      <c r="D12" s="107"/>
      <c r="E12" s="113"/>
      <c r="F12" s="107"/>
      <c r="G12" s="103"/>
      <c r="H12" s="114"/>
      <c r="I12" s="114"/>
      <c r="J12" s="114"/>
      <c r="K12" s="114"/>
      <c r="L12" s="114"/>
      <c r="M12" s="114"/>
      <c r="N12" s="114"/>
      <c r="O12" s="106"/>
      <c r="P12" s="113"/>
      <c r="Q12" s="102"/>
    </row>
    <row r="13" spans="1:17" ht="31.35" customHeight="1">
      <c r="A13" s="106">
        <v>7</v>
      </c>
      <c r="B13" s="107"/>
      <c r="C13" s="106"/>
      <c r="D13" s="107"/>
      <c r="E13" s="113"/>
      <c r="F13" s="107"/>
      <c r="G13" s="103"/>
      <c r="H13" s="114"/>
      <c r="I13" s="114"/>
      <c r="J13" s="114"/>
      <c r="K13" s="114"/>
      <c r="L13" s="114"/>
      <c r="M13" s="114"/>
      <c r="N13" s="114"/>
      <c r="O13" s="106"/>
      <c r="P13" s="113"/>
      <c r="Q13" s="102"/>
    </row>
    <row r="14" spans="1:17" ht="31.35" customHeight="1">
      <c r="A14" s="106">
        <v>8</v>
      </c>
      <c r="B14" s="107"/>
      <c r="C14" s="106"/>
      <c r="D14" s="107"/>
      <c r="E14" s="113"/>
      <c r="F14" s="107"/>
      <c r="G14" s="103"/>
      <c r="H14" s="114"/>
      <c r="I14" s="114"/>
      <c r="J14" s="114"/>
      <c r="K14" s="114"/>
      <c r="L14" s="114"/>
      <c r="M14" s="114"/>
      <c r="N14" s="114"/>
      <c r="O14" s="106"/>
      <c r="P14" s="113"/>
      <c r="Q14" s="102"/>
    </row>
    <row r="15" spans="1:17" ht="31.15" customHeight="1">
      <c r="A15" s="106">
        <v>9</v>
      </c>
      <c r="B15" s="107"/>
      <c r="C15" s="106"/>
      <c r="D15" s="107"/>
      <c r="E15" s="113"/>
      <c r="F15" s="107"/>
      <c r="G15" s="103"/>
      <c r="H15" s="114"/>
      <c r="I15" s="114"/>
      <c r="J15" s="114"/>
      <c r="K15" s="114"/>
      <c r="L15" s="114"/>
      <c r="M15" s="114"/>
      <c r="N15" s="114"/>
      <c r="O15" s="106"/>
      <c r="P15" s="113"/>
      <c r="Q15" s="102"/>
    </row>
    <row r="16" spans="1:17" ht="31.35" customHeight="1">
      <c r="A16" s="106">
        <v>10</v>
      </c>
      <c r="B16" s="107"/>
      <c r="C16" s="106"/>
      <c r="D16" s="107"/>
      <c r="E16" s="113"/>
      <c r="F16" s="107"/>
      <c r="G16" s="103"/>
      <c r="H16" s="114"/>
      <c r="I16" s="114"/>
      <c r="J16" s="114"/>
      <c r="K16" s="114"/>
      <c r="L16" s="114"/>
      <c r="M16" s="114"/>
      <c r="N16" s="114"/>
      <c r="O16" s="106"/>
      <c r="P16" s="113"/>
      <c r="Q16" s="102"/>
    </row>
    <row r="17" spans="1:17" ht="26.25" customHeight="1">
      <c r="A17" s="128" t="s">
        <v>16</v>
      </c>
      <c r="B17" s="114"/>
      <c r="C17" s="114"/>
      <c r="D17" s="122"/>
      <c r="E17" s="123"/>
      <c r="F17" s="123"/>
      <c r="G17" s="123"/>
      <c r="H17" s="123"/>
      <c r="I17" s="123"/>
      <c r="J17" s="123"/>
      <c r="K17" s="123"/>
      <c r="L17" s="123"/>
      <c r="M17" s="123"/>
      <c r="N17" s="123"/>
      <c r="O17" s="123"/>
      <c r="P17" s="123"/>
      <c r="Q17" s="124"/>
    </row>
    <row r="18" spans="1:17" ht="26.25" customHeight="1">
      <c r="A18" s="114"/>
      <c r="B18" s="114"/>
      <c r="C18" s="114"/>
      <c r="D18" s="125"/>
      <c r="E18" s="119"/>
      <c r="F18" s="119"/>
      <c r="G18" s="119"/>
      <c r="H18" s="119"/>
      <c r="I18" s="119"/>
      <c r="J18" s="119"/>
      <c r="K18" s="119"/>
      <c r="L18" s="119"/>
      <c r="M18" s="119"/>
      <c r="N18" s="119"/>
      <c r="O18" s="119"/>
      <c r="P18" s="119"/>
      <c r="Q18" s="121"/>
    </row>
    <row r="19" spans="1:17" ht="18" customHeight="1">
      <c r="A19" s="129" t="s">
        <v>17</v>
      </c>
      <c r="B19" s="130"/>
      <c r="C19" s="130"/>
      <c r="D19" s="130"/>
      <c r="E19" s="130"/>
      <c r="F19" s="130"/>
      <c r="G19" s="130"/>
      <c r="H19" s="130"/>
      <c r="I19" s="130"/>
      <c r="J19" s="130"/>
      <c r="K19" s="130"/>
      <c r="L19" s="130"/>
      <c r="M19" s="130"/>
      <c r="N19" s="130"/>
      <c r="O19" s="130"/>
      <c r="P19" s="130"/>
      <c r="Q19" s="131"/>
    </row>
    <row r="20" spans="1:17" ht="18" customHeight="1">
      <c r="A20" s="132" t="s">
        <v>18</v>
      </c>
      <c r="B20" s="133"/>
      <c r="C20" s="133"/>
      <c r="D20" s="133"/>
      <c r="E20" s="133"/>
      <c r="F20" s="133"/>
      <c r="G20" s="133"/>
      <c r="H20" s="133"/>
      <c r="I20" s="133"/>
      <c r="J20" s="133"/>
      <c r="K20" s="133"/>
      <c r="L20" s="133"/>
      <c r="M20" s="133"/>
      <c r="N20" s="133"/>
      <c r="O20" s="133"/>
      <c r="P20" s="133"/>
      <c r="Q20" s="134"/>
    </row>
    <row r="21" spans="1:17" ht="18" customHeight="1">
      <c r="A21" s="132" t="s">
        <v>19</v>
      </c>
      <c r="B21" s="133"/>
      <c r="C21" s="133"/>
      <c r="D21" s="133"/>
      <c r="E21" s="133"/>
      <c r="F21" s="133"/>
      <c r="G21" s="133"/>
      <c r="H21" s="133"/>
      <c r="I21" s="133"/>
      <c r="J21" s="133"/>
      <c r="K21" s="133"/>
      <c r="L21" s="133"/>
      <c r="M21" s="133"/>
      <c r="N21" s="133"/>
      <c r="O21" s="133"/>
      <c r="P21" s="133"/>
      <c r="Q21" s="134"/>
    </row>
    <row r="22" spans="1:17" ht="29.25" customHeight="1">
      <c r="A22" s="9"/>
      <c r="B22" s="104"/>
      <c r="C22" s="7"/>
      <c r="D22" s="7"/>
      <c r="E22" s="7"/>
      <c r="F22" s="126" t="s">
        <v>20</v>
      </c>
      <c r="G22" s="126"/>
      <c r="H22" s="127" t="e">
        <f>LOOKUP($O$4,学校番号・学校名・校長名!$A:$A,学校番号・学校名・校長名!B:B)</f>
        <v>#N/A</v>
      </c>
      <c r="I22" s="127"/>
      <c r="J22" s="127"/>
      <c r="K22" s="127"/>
      <c r="L22" s="127"/>
      <c r="M22" s="127"/>
      <c r="N22" s="127"/>
      <c r="O22" s="7"/>
      <c r="P22" s="7"/>
      <c r="Q22" s="8"/>
    </row>
    <row r="23" spans="1:17" ht="29.25" customHeight="1">
      <c r="A23" s="10"/>
      <c r="B23" s="101"/>
      <c r="C23" s="5"/>
      <c r="D23" s="5"/>
      <c r="E23" s="5"/>
      <c r="F23" s="119" t="s">
        <v>21</v>
      </c>
      <c r="G23" s="119"/>
      <c r="H23" s="120" t="e">
        <f>LOOKUP($O$4,学校番号・学校名・校長名!$A:$A,学校番号・学校名・校長名!C:C)</f>
        <v>#N/A</v>
      </c>
      <c r="I23" s="120"/>
      <c r="J23" s="120"/>
      <c r="K23" s="120"/>
      <c r="L23" s="120"/>
      <c r="M23" s="120"/>
      <c r="N23" s="120"/>
      <c r="O23" s="119" t="s">
        <v>22</v>
      </c>
      <c r="P23" s="119"/>
      <c r="Q23" s="121"/>
    </row>
    <row r="24" spans="1:17" ht="18" customHeight="1">
      <c r="A24" s="135" t="s">
        <v>23</v>
      </c>
      <c r="B24" s="135"/>
      <c r="C24" s="135"/>
      <c r="D24" s="135"/>
      <c r="E24" s="135"/>
      <c r="F24" s="135"/>
      <c r="G24" s="135"/>
      <c r="H24" s="135"/>
      <c r="I24" s="135"/>
      <c r="J24" s="135"/>
      <c r="K24" s="135"/>
      <c r="L24" s="135"/>
      <c r="M24" s="135"/>
      <c r="N24" s="135"/>
      <c r="O24" s="135"/>
      <c r="P24" s="135"/>
    </row>
    <row r="25" spans="1:17" ht="16.899999999999999" customHeight="1">
      <c r="A25" s="137" t="s">
        <v>458</v>
      </c>
      <c r="B25" s="137"/>
      <c r="C25" s="137"/>
      <c r="D25" s="137"/>
      <c r="E25" s="137"/>
      <c r="F25" s="137"/>
      <c r="G25" s="137"/>
      <c r="H25" s="137"/>
      <c r="I25" s="137"/>
      <c r="J25" s="137"/>
      <c r="K25" s="137"/>
      <c r="L25" s="137"/>
      <c r="M25" s="137"/>
      <c r="N25" s="137"/>
      <c r="O25" s="137"/>
      <c r="P25" s="137"/>
      <c r="Q25" s="137"/>
    </row>
    <row r="26" spans="1:17" ht="16.899999999999999" customHeight="1">
      <c r="A26" s="135" t="s">
        <v>24</v>
      </c>
      <c r="B26" s="135"/>
      <c r="C26" s="135"/>
      <c r="D26" s="135"/>
      <c r="E26" s="135"/>
      <c r="F26" s="135"/>
      <c r="G26" s="135"/>
      <c r="H26" s="135"/>
      <c r="I26" s="135"/>
      <c r="J26" s="135"/>
      <c r="K26" s="135"/>
      <c r="L26" s="135"/>
      <c r="M26" s="135"/>
      <c r="N26" s="135"/>
      <c r="O26" s="135"/>
      <c r="P26" s="135"/>
      <c r="Q26" s="135"/>
    </row>
    <row r="27" spans="1:17" ht="16.899999999999999" customHeight="1">
      <c r="A27" s="135" t="s">
        <v>25</v>
      </c>
      <c r="B27" s="135"/>
      <c r="C27" s="135"/>
      <c r="D27" s="135"/>
      <c r="E27" s="135"/>
      <c r="F27" s="135"/>
      <c r="G27" s="135"/>
      <c r="H27" s="135"/>
      <c r="I27" s="135"/>
      <c r="J27" s="135"/>
      <c r="K27" s="135"/>
      <c r="L27" s="135"/>
      <c r="M27" s="135"/>
      <c r="N27" s="135"/>
      <c r="O27" s="135"/>
      <c r="P27" s="135"/>
      <c r="Q27" s="135"/>
    </row>
    <row r="28" spans="1:17" ht="11.25" customHeight="1">
      <c r="A28" s="135"/>
      <c r="B28" s="135"/>
      <c r="C28" s="135"/>
      <c r="D28" s="135"/>
      <c r="E28" s="135"/>
      <c r="F28" s="135"/>
      <c r="G28" s="135"/>
      <c r="H28" s="135"/>
      <c r="I28" s="135"/>
      <c r="J28" s="135"/>
      <c r="K28" s="135"/>
      <c r="L28" s="135"/>
      <c r="M28" s="135"/>
      <c r="N28" s="135"/>
      <c r="O28" s="135"/>
      <c r="P28" s="135"/>
    </row>
    <row r="29" spans="1:17" ht="33" customHeight="1">
      <c r="A29" s="139" t="s">
        <v>457</v>
      </c>
      <c r="B29" s="139"/>
      <c r="C29" s="139"/>
      <c r="D29" s="139"/>
      <c r="E29" s="139"/>
      <c r="F29" s="139"/>
      <c r="G29" s="139"/>
      <c r="H29" s="139"/>
      <c r="I29" s="139"/>
      <c r="J29" s="139"/>
      <c r="K29" s="139"/>
      <c r="L29" s="139"/>
      <c r="M29" s="139"/>
      <c r="N29" s="139"/>
      <c r="O29" s="139"/>
      <c r="P29" s="139"/>
      <c r="Q29" s="139"/>
    </row>
    <row r="30" spans="1:17" ht="18.75" customHeight="1">
      <c r="A30" s="140" t="s">
        <v>26</v>
      </c>
      <c r="B30" s="140"/>
      <c r="C30" s="140"/>
      <c r="D30" s="140"/>
      <c r="E30" s="140"/>
      <c r="F30" s="140"/>
      <c r="G30" s="140"/>
      <c r="H30" s="140"/>
      <c r="I30" s="140"/>
      <c r="J30" s="140"/>
      <c r="K30" s="140"/>
      <c r="L30" s="140"/>
      <c r="M30" s="140"/>
      <c r="N30" s="140"/>
      <c r="O30" s="140"/>
      <c r="P30" s="140"/>
      <c r="Q30" s="140"/>
    </row>
    <row r="31" spans="1:17" ht="18.75" customHeight="1">
      <c r="A31" s="136" t="s">
        <v>27</v>
      </c>
      <c r="B31" s="136"/>
      <c r="C31" s="136"/>
      <c r="D31" s="136"/>
      <c r="E31" s="136"/>
      <c r="F31" s="136"/>
      <c r="G31" s="136"/>
      <c r="H31" s="136"/>
      <c r="I31" s="136"/>
      <c r="J31" s="136"/>
      <c r="K31" s="136"/>
      <c r="L31" s="136"/>
      <c r="M31" s="136"/>
      <c r="N31" s="136"/>
      <c r="O31" s="136"/>
      <c r="P31" s="136"/>
      <c r="Q31" s="136"/>
    </row>
    <row r="32" spans="1:17" ht="21" customHeight="1">
      <c r="A32" s="133"/>
      <c r="B32" s="133"/>
      <c r="C32" s="133"/>
      <c r="D32" s="133"/>
      <c r="E32" s="133"/>
      <c r="F32" s="133"/>
      <c r="G32" s="133"/>
      <c r="H32" s="133"/>
      <c r="I32" s="133"/>
      <c r="J32" s="133"/>
      <c r="K32" s="133"/>
      <c r="L32" s="133"/>
      <c r="M32" s="133"/>
      <c r="N32" s="133"/>
      <c r="O32" s="133"/>
      <c r="P32" s="133"/>
      <c r="Q32" s="133"/>
    </row>
    <row r="33" spans="1:17" s="11" customFormat="1" ht="21" customHeight="1">
      <c r="A33" s="140"/>
      <c r="B33" s="140"/>
      <c r="C33" s="140"/>
      <c r="D33" s="140"/>
      <c r="E33" s="140"/>
      <c r="F33" s="140"/>
      <c r="G33" s="140"/>
      <c r="H33" s="140"/>
      <c r="I33" s="140"/>
      <c r="J33" s="140"/>
      <c r="K33" s="140"/>
      <c r="L33" s="140"/>
      <c r="M33" s="140"/>
      <c r="N33" s="140"/>
      <c r="O33" s="140"/>
      <c r="P33" s="140"/>
      <c r="Q33" s="140"/>
    </row>
    <row r="34" spans="1:17" ht="21" customHeight="1">
      <c r="A34" s="138"/>
      <c r="B34" s="138"/>
      <c r="C34" s="138"/>
      <c r="D34" s="138"/>
      <c r="E34" s="138"/>
      <c r="F34" s="138"/>
      <c r="G34" s="138"/>
      <c r="H34" s="138"/>
      <c r="I34" s="138"/>
      <c r="J34" s="138"/>
      <c r="K34" s="138"/>
      <c r="L34" s="138"/>
      <c r="M34" s="138"/>
      <c r="N34" s="138"/>
      <c r="O34" s="138"/>
      <c r="P34" s="138"/>
      <c r="Q34" s="138"/>
    </row>
    <row r="35" spans="1:17" ht="21" customHeight="1">
      <c r="B35" s="44"/>
      <c r="C35" s="2"/>
      <c r="D35" s="2"/>
      <c r="E35" s="2"/>
      <c r="F35" s="2"/>
      <c r="G35" s="2"/>
      <c r="H35" s="2"/>
      <c r="I35" s="2"/>
      <c r="J35" s="2"/>
      <c r="K35" s="2"/>
      <c r="L35" s="2"/>
      <c r="M35" s="2"/>
      <c r="N35" s="2"/>
      <c r="O35" s="2"/>
      <c r="P35" s="2"/>
    </row>
  </sheetData>
  <sheetProtection formatCells="0"/>
  <protectedRanges>
    <protectedRange password="CC6F" sqref="C5 D17 O17:P18 A20 B7:N16" name="ロック"/>
    <protectedRange password="CC6F" sqref="O7:Q16" name="ロック_1"/>
  </protectedRanges>
  <mergeCells count="83">
    <mergeCell ref="A24:P24"/>
    <mergeCell ref="A28:P28"/>
    <mergeCell ref="A31:Q31"/>
    <mergeCell ref="A25:Q25"/>
    <mergeCell ref="A34:Q34"/>
    <mergeCell ref="A27:Q27"/>
    <mergeCell ref="A29:Q29"/>
    <mergeCell ref="A30:Q30"/>
    <mergeCell ref="A32:Q32"/>
    <mergeCell ref="A33:Q33"/>
    <mergeCell ref="A26:Q26"/>
    <mergeCell ref="F23:G23"/>
    <mergeCell ref="H23:N23"/>
    <mergeCell ref="O23:Q23"/>
    <mergeCell ref="A16:B16"/>
    <mergeCell ref="C16:D16"/>
    <mergeCell ref="E16:F16"/>
    <mergeCell ref="H16:N16"/>
    <mergeCell ref="O16:P16"/>
    <mergeCell ref="D17:Q18"/>
    <mergeCell ref="F22:G22"/>
    <mergeCell ref="H22:N22"/>
    <mergeCell ref="A17:C18"/>
    <mergeCell ref="A19:Q19"/>
    <mergeCell ref="A20:Q20"/>
    <mergeCell ref="A21:Q21"/>
    <mergeCell ref="A14:B14"/>
    <mergeCell ref="C14:D14"/>
    <mergeCell ref="E14:F14"/>
    <mergeCell ref="H14:N14"/>
    <mergeCell ref="O14:P14"/>
    <mergeCell ref="A15:B15"/>
    <mergeCell ref="C15:D15"/>
    <mergeCell ref="E15:F15"/>
    <mergeCell ref="H15:N15"/>
    <mergeCell ref="O15:P15"/>
    <mergeCell ref="A12:B12"/>
    <mergeCell ref="C12:D12"/>
    <mergeCell ref="E12:F12"/>
    <mergeCell ref="H12:N12"/>
    <mergeCell ref="O12:P12"/>
    <mergeCell ref="A13:B13"/>
    <mergeCell ref="C13:D13"/>
    <mergeCell ref="E13:F13"/>
    <mergeCell ref="H13:N13"/>
    <mergeCell ref="O13:P13"/>
    <mergeCell ref="A10:B10"/>
    <mergeCell ref="C10:D10"/>
    <mergeCell ref="E10:F10"/>
    <mergeCell ref="H10:N10"/>
    <mergeCell ref="O10:P10"/>
    <mergeCell ref="A11:B11"/>
    <mergeCell ref="C11:D11"/>
    <mergeCell ref="E11:F11"/>
    <mergeCell ref="H11:N11"/>
    <mergeCell ref="O11:P11"/>
    <mergeCell ref="A8:B8"/>
    <mergeCell ref="C8:D8"/>
    <mergeCell ref="E8:F8"/>
    <mergeCell ref="H8:N8"/>
    <mergeCell ref="O8:P8"/>
    <mergeCell ref="A9:B9"/>
    <mergeCell ref="C9:D9"/>
    <mergeCell ref="E9:F9"/>
    <mergeCell ref="H9:N9"/>
    <mergeCell ref="O9:P9"/>
    <mergeCell ref="A6:B6"/>
    <mergeCell ref="C6:D6"/>
    <mergeCell ref="E6:F6"/>
    <mergeCell ref="H6:N6"/>
    <mergeCell ref="O6:Q6"/>
    <mergeCell ref="A7:B7"/>
    <mergeCell ref="C7:D7"/>
    <mergeCell ref="E7:F7"/>
    <mergeCell ref="H7:N7"/>
    <mergeCell ref="O7:P7"/>
    <mergeCell ref="A5:B5"/>
    <mergeCell ref="C5:Q5"/>
    <mergeCell ref="A1:Q1"/>
    <mergeCell ref="A2:Q2"/>
    <mergeCell ref="A3:Q3"/>
    <mergeCell ref="M4:N4"/>
    <mergeCell ref="O4:Q4"/>
  </mergeCells>
  <phoneticPr fontId="1"/>
  <hyperlinks>
    <hyperlink ref="A31:Q31" r:id="rId1" display="　　　　　　〒904－0011　沖縄県沖縄市照屋５－５－１　　ﾒｰﾙ：okikousho@as.open.ed.jp(専門部アドレス）"/>
  </hyperlinks>
  <pageMargins left="0.78740157480314965" right="0.78740157480314965" top="0.59055118110236227" bottom="0.55118110236220474" header="0.31496062992125984" footer="0.31496062992125984"/>
  <pageSetup paperSize="9" scale="94" orientation="portrait"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学校番号・学校名・校長名!$K$7:$K$9</xm:f>
          </x14:formula1>
          <xm:sqref>Q7:Q16</xm:sqref>
        </x14:dataValidation>
        <x14:dataValidation type="list" allowBlank="1" showInputMessage="1" showErrorMessage="1">
          <x14:formula1>
            <xm:f>学校番号・学校名・校長名!$J$3:$J$15</xm:f>
          </x14:formula1>
          <xm:sqref>O7:P16</xm:sqref>
        </x14:dataValidation>
        <x14:dataValidation type="list" allowBlank="1" showInputMessage="1" showErrorMessage="1">
          <x14:formula1>
            <xm:f>学校番号・学校名・校長名!$K$3:$K$5</xm:f>
          </x14:formula1>
          <xm:sqref>G7:G16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5"/>
  <sheetViews>
    <sheetView topLeftCell="A18" zoomScaleNormal="100" workbookViewId="0">
      <selection activeCell="A25" sqref="A25:Q25"/>
    </sheetView>
  </sheetViews>
  <sheetFormatPr defaultColWidth="4.125" defaultRowHeight="24.75" customHeight="1"/>
  <cols>
    <col min="1" max="1" width="4.125" style="1"/>
    <col min="2" max="2" width="5.75" style="45" customWidth="1"/>
    <col min="3" max="3" width="4.125" style="1"/>
    <col min="4" max="4" width="15.5" style="1" customWidth="1"/>
    <col min="5" max="5" width="13.5" style="1" customWidth="1"/>
    <col min="6" max="16384" width="4.125" style="1"/>
  </cols>
  <sheetData>
    <row r="1" spans="1:17" ht="15.95" customHeight="1">
      <c r="A1" s="111" t="s">
        <v>0</v>
      </c>
      <c r="B1" s="111"/>
      <c r="C1" s="111"/>
      <c r="D1" s="111"/>
      <c r="E1" s="111"/>
      <c r="F1" s="111"/>
      <c r="G1" s="111"/>
      <c r="H1" s="111"/>
      <c r="I1" s="111"/>
      <c r="J1" s="111"/>
      <c r="K1" s="111"/>
      <c r="L1" s="111"/>
      <c r="M1" s="111"/>
      <c r="N1" s="111"/>
      <c r="O1" s="111"/>
      <c r="P1" s="111"/>
      <c r="Q1" s="111"/>
    </row>
    <row r="2" spans="1:17" ht="15.95" customHeight="1">
      <c r="A2" s="111" t="s">
        <v>1</v>
      </c>
      <c r="B2" s="111"/>
      <c r="C2" s="111"/>
      <c r="D2" s="111"/>
      <c r="E2" s="111"/>
      <c r="F2" s="111"/>
      <c r="G2" s="111"/>
      <c r="H2" s="111"/>
      <c r="I2" s="111"/>
      <c r="J2" s="111"/>
      <c r="K2" s="111"/>
      <c r="L2" s="111"/>
      <c r="M2" s="111"/>
      <c r="N2" s="111"/>
      <c r="O2" s="111"/>
      <c r="P2" s="111"/>
      <c r="Q2" s="111"/>
    </row>
    <row r="3" spans="1:17" ht="24.75" customHeight="1">
      <c r="A3" s="112" t="s">
        <v>2</v>
      </c>
      <c r="B3" s="112"/>
      <c r="C3" s="112"/>
      <c r="D3" s="112"/>
      <c r="E3" s="112"/>
      <c r="F3" s="112"/>
      <c r="G3" s="112"/>
      <c r="H3" s="112"/>
      <c r="I3" s="112"/>
      <c r="J3" s="112"/>
      <c r="K3" s="112"/>
      <c r="L3" s="112"/>
      <c r="M3" s="112"/>
      <c r="N3" s="112"/>
      <c r="O3" s="112"/>
      <c r="P3" s="112"/>
      <c r="Q3" s="112"/>
    </row>
    <row r="4" spans="1:17" ht="28.35" customHeight="1">
      <c r="A4" s="3"/>
      <c r="B4" s="43"/>
      <c r="C4" s="3"/>
      <c r="D4" s="3"/>
      <c r="E4" s="3"/>
      <c r="F4" s="3"/>
      <c r="G4" s="3"/>
      <c r="H4" s="3"/>
      <c r="I4" s="3"/>
      <c r="J4" s="3"/>
      <c r="K4" s="3"/>
      <c r="L4" s="6"/>
      <c r="M4" s="106" t="s">
        <v>3</v>
      </c>
      <c r="N4" s="107"/>
      <c r="O4" s="106">
        <f>'参加申込書①(入力用) '!O4:Q4</f>
        <v>0</v>
      </c>
      <c r="P4" s="113"/>
      <c r="Q4" s="107"/>
    </row>
    <row r="5" spans="1:17" ht="28.35" customHeight="1">
      <c r="A5" s="106" t="s">
        <v>4</v>
      </c>
      <c r="B5" s="107"/>
      <c r="C5" s="108"/>
      <c r="D5" s="109"/>
      <c r="E5" s="109"/>
      <c r="F5" s="109"/>
      <c r="G5" s="109"/>
      <c r="H5" s="109"/>
      <c r="I5" s="109"/>
      <c r="J5" s="109"/>
      <c r="K5" s="109"/>
      <c r="L5" s="109"/>
      <c r="M5" s="109"/>
      <c r="N5" s="109"/>
      <c r="O5" s="109"/>
      <c r="P5" s="109"/>
      <c r="Q5" s="110"/>
    </row>
    <row r="6" spans="1:17" ht="21" customHeight="1">
      <c r="A6" s="115"/>
      <c r="B6" s="116"/>
      <c r="C6" s="106" t="s">
        <v>5</v>
      </c>
      <c r="D6" s="107"/>
      <c r="E6" s="117" t="s">
        <v>6</v>
      </c>
      <c r="F6" s="118"/>
      <c r="G6" s="4" t="s">
        <v>7</v>
      </c>
      <c r="H6" s="114" t="s">
        <v>8</v>
      </c>
      <c r="I6" s="114"/>
      <c r="J6" s="114"/>
      <c r="K6" s="114"/>
      <c r="L6" s="114"/>
      <c r="M6" s="114"/>
      <c r="N6" s="114"/>
      <c r="O6" s="114" t="s">
        <v>9</v>
      </c>
      <c r="P6" s="114"/>
      <c r="Q6" s="114"/>
    </row>
    <row r="7" spans="1:17" ht="31.35" customHeight="1">
      <c r="A7" s="106">
        <v>11</v>
      </c>
      <c r="B7" s="107"/>
      <c r="C7" s="106"/>
      <c r="D7" s="107"/>
      <c r="E7" s="113"/>
      <c r="F7" s="107"/>
      <c r="G7" s="103"/>
      <c r="H7" s="114"/>
      <c r="I7" s="114"/>
      <c r="J7" s="114"/>
      <c r="K7" s="114"/>
      <c r="L7" s="114"/>
      <c r="M7" s="114"/>
      <c r="N7" s="114"/>
      <c r="O7" s="106"/>
      <c r="P7" s="113"/>
      <c r="Q7" s="102"/>
    </row>
    <row r="8" spans="1:17" ht="31.35" customHeight="1">
      <c r="A8" s="106">
        <v>12</v>
      </c>
      <c r="B8" s="107"/>
      <c r="C8" s="106"/>
      <c r="D8" s="107"/>
      <c r="E8" s="113"/>
      <c r="F8" s="107"/>
      <c r="G8" s="103"/>
      <c r="H8" s="114"/>
      <c r="I8" s="114"/>
      <c r="J8" s="114"/>
      <c r="K8" s="114"/>
      <c r="L8" s="114"/>
      <c r="M8" s="114"/>
      <c r="N8" s="114"/>
      <c r="O8" s="106"/>
      <c r="P8" s="113"/>
      <c r="Q8" s="102"/>
    </row>
    <row r="9" spans="1:17" ht="31.35" customHeight="1">
      <c r="A9" s="106">
        <v>13</v>
      </c>
      <c r="B9" s="107"/>
      <c r="C9" s="106"/>
      <c r="D9" s="107"/>
      <c r="E9" s="113"/>
      <c r="F9" s="107"/>
      <c r="G9" s="103"/>
      <c r="H9" s="114"/>
      <c r="I9" s="114"/>
      <c r="J9" s="114"/>
      <c r="K9" s="114"/>
      <c r="L9" s="114"/>
      <c r="M9" s="114"/>
      <c r="N9" s="114"/>
      <c r="O9" s="106"/>
      <c r="P9" s="113"/>
      <c r="Q9" s="102"/>
    </row>
    <row r="10" spans="1:17" ht="31.35" customHeight="1">
      <c r="A10" s="106">
        <v>14</v>
      </c>
      <c r="B10" s="107"/>
      <c r="C10" s="106"/>
      <c r="D10" s="107"/>
      <c r="E10" s="113"/>
      <c r="F10" s="107"/>
      <c r="G10" s="103"/>
      <c r="H10" s="114"/>
      <c r="I10" s="114"/>
      <c r="J10" s="114"/>
      <c r="K10" s="114"/>
      <c r="L10" s="114"/>
      <c r="M10" s="114"/>
      <c r="N10" s="114"/>
      <c r="O10" s="106"/>
      <c r="P10" s="113"/>
      <c r="Q10" s="102"/>
    </row>
    <row r="11" spans="1:17" ht="31.35" customHeight="1">
      <c r="A11" s="106">
        <v>15</v>
      </c>
      <c r="B11" s="107"/>
      <c r="C11" s="106"/>
      <c r="D11" s="107"/>
      <c r="E11" s="113"/>
      <c r="F11" s="107"/>
      <c r="G11" s="103"/>
      <c r="H11" s="114"/>
      <c r="I11" s="114"/>
      <c r="J11" s="114"/>
      <c r="K11" s="114"/>
      <c r="L11" s="114"/>
      <c r="M11" s="114"/>
      <c r="N11" s="114"/>
      <c r="O11" s="106"/>
      <c r="P11" s="113"/>
      <c r="Q11" s="102"/>
    </row>
    <row r="12" spans="1:17" ht="31.35" customHeight="1">
      <c r="A12" s="106">
        <v>16</v>
      </c>
      <c r="B12" s="107"/>
      <c r="C12" s="106"/>
      <c r="D12" s="107"/>
      <c r="E12" s="113"/>
      <c r="F12" s="107"/>
      <c r="G12" s="103"/>
      <c r="H12" s="114"/>
      <c r="I12" s="114"/>
      <c r="J12" s="114"/>
      <c r="K12" s="114"/>
      <c r="L12" s="114"/>
      <c r="M12" s="114"/>
      <c r="N12" s="114"/>
      <c r="O12" s="106"/>
      <c r="P12" s="113"/>
      <c r="Q12" s="102"/>
    </row>
    <row r="13" spans="1:17" ht="31.35" customHeight="1">
      <c r="A13" s="106">
        <v>17</v>
      </c>
      <c r="B13" s="107"/>
      <c r="C13" s="106"/>
      <c r="D13" s="107"/>
      <c r="E13" s="113"/>
      <c r="F13" s="107"/>
      <c r="G13" s="103"/>
      <c r="H13" s="114"/>
      <c r="I13" s="114"/>
      <c r="J13" s="114"/>
      <c r="K13" s="114"/>
      <c r="L13" s="114"/>
      <c r="M13" s="114"/>
      <c r="N13" s="114"/>
      <c r="O13" s="106"/>
      <c r="P13" s="113"/>
      <c r="Q13" s="102"/>
    </row>
    <row r="14" spans="1:17" ht="31.35" customHeight="1">
      <c r="A14" s="106">
        <v>18</v>
      </c>
      <c r="B14" s="107"/>
      <c r="C14" s="106"/>
      <c r="D14" s="107"/>
      <c r="E14" s="113"/>
      <c r="F14" s="107"/>
      <c r="G14" s="103"/>
      <c r="H14" s="114"/>
      <c r="I14" s="114"/>
      <c r="J14" s="114"/>
      <c r="K14" s="114"/>
      <c r="L14" s="114"/>
      <c r="M14" s="114"/>
      <c r="N14" s="114"/>
      <c r="O14" s="106"/>
      <c r="P14" s="113"/>
      <c r="Q14" s="102"/>
    </row>
    <row r="15" spans="1:17" ht="31.15" customHeight="1">
      <c r="A15" s="106">
        <v>19</v>
      </c>
      <c r="B15" s="107"/>
      <c r="C15" s="106"/>
      <c r="D15" s="107"/>
      <c r="E15" s="113"/>
      <c r="F15" s="107"/>
      <c r="G15" s="103"/>
      <c r="H15" s="114"/>
      <c r="I15" s="114"/>
      <c r="J15" s="114"/>
      <c r="K15" s="114"/>
      <c r="L15" s="114"/>
      <c r="M15" s="114"/>
      <c r="N15" s="114"/>
      <c r="O15" s="106"/>
      <c r="P15" s="113"/>
      <c r="Q15" s="102"/>
    </row>
    <row r="16" spans="1:17" ht="31.35" customHeight="1">
      <c r="A16" s="106">
        <v>20</v>
      </c>
      <c r="B16" s="107"/>
      <c r="C16" s="106"/>
      <c r="D16" s="107"/>
      <c r="E16" s="113"/>
      <c r="F16" s="107"/>
      <c r="G16" s="103"/>
      <c r="H16" s="114"/>
      <c r="I16" s="114"/>
      <c r="J16" s="114"/>
      <c r="K16" s="114"/>
      <c r="L16" s="114"/>
      <c r="M16" s="114"/>
      <c r="N16" s="114"/>
      <c r="O16" s="106"/>
      <c r="P16" s="113"/>
      <c r="Q16" s="102"/>
    </row>
    <row r="17" spans="1:17" ht="26.25" customHeight="1">
      <c r="A17" s="128" t="s">
        <v>16</v>
      </c>
      <c r="B17" s="114"/>
      <c r="C17" s="114"/>
      <c r="D17" s="122"/>
      <c r="E17" s="123"/>
      <c r="F17" s="123"/>
      <c r="G17" s="123"/>
      <c r="H17" s="123"/>
      <c r="I17" s="123"/>
      <c r="J17" s="123"/>
      <c r="K17" s="123"/>
      <c r="L17" s="123"/>
      <c r="M17" s="123"/>
      <c r="N17" s="123"/>
      <c r="O17" s="123"/>
      <c r="P17" s="123"/>
      <c r="Q17" s="124"/>
    </row>
    <row r="18" spans="1:17" ht="26.25" customHeight="1">
      <c r="A18" s="114"/>
      <c r="B18" s="114"/>
      <c r="C18" s="114"/>
      <c r="D18" s="125"/>
      <c r="E18" s="119"/>
      <c r="F18" s="119"/>
      <c r="G18" s="119"/>
      <c r="H18" s="119"/>
      <c r="I18" s="119"/>
      <c r="J18" s="119"/>
      <c r="K18" s="119"/>
      <c r="L18" s="119"/>
      <c r="M18" s="119"/>
      <c r="N18" s="119"/>
      <c r="O18" s="119"/>
      <c r="P18" s="119"/>
      <c r="Q18" s="121"/>
    </row>
    <row r="19" spans="1:17" ht="18" customHeight="1">
      <c r="A19" s="129" t="s">
        <v>17</v>
      </c>
      <c r="B19" s="130"/>
      <c r="C19" s="130"/>
      <c r="D19" s="130"/>
      <c r="E19" s="130"/>
      <c r="F19" s="130"/>
      <c r="G19" s="130"/>
      <c r="H19" s="130"/>
      <c r="I19" s="130"/>
      <c r="J19" s="130"/>
      <c r="K19" s="130"/>
      <c r="L19" s="130"/>
      <c r="M19" s="130"/>
      <c r="N19" s="130"/>
      <c r="O19" s="130"/>
      <c r="P19" s="130"/>
      <c r="Q19" s="131"/>
    </row>
    <row r="20" spans="1:17" ht="18" customHeight="1">
      <c r="A20" s="132" t="s">
        <v>18</v>
      </c>
      <c r="B20" s="133"/>
      <c r="C20" s="133"/>
      <c r="D20" s="133"/>
      <c r="E20" s="133"/>
      <c r="F20" s="133"/>
      <c r="G20" s="133"/>
      <c r="H20" s="133"/>
      <c r="I20" s="133"/>
      <c r="J20" s="133"/>
      <c r="K20" s="133"/>
      <c r="L20" s="133"/>
      <c r="M20" s="133"/>
      <c r="N20" s="133"/>
      <c r="O20" s="133"/>
      <c r="P20" s="133"/>
      <c r="Q20" s="134"/>
    </row>
    <row r="21" spans="1:17" ht="18" customHeight="1">
      <c r="A21" s="132" t="s">
        <v>19</v>
      </c>
      <c r="B21" s="133"/>
      <c r="C21" s="133"/>
      <c r="D21" s="133"/>
      <c r="E21" s="133"/>
      <c r="F21" s="133"/>
      <c r="G21" s="133"/>
      <c r="H21" s="133"/>
      <c r="I21" s="133"/>
      <c r="J21" s="133"/>
      <c r="K21" s="133"/>
      <c r="L21" s="133"/>
      <c r="M21" s="133"/>
      <c r="N21" s="133"/>
      <c r="O21" s="133"/>
      <c r="P21" s="133"/>
      <c r="Q21" s="134"/>
    </row>
    <row r="22" spans="1:17" ht="29.25" customHeight="1">
      <c r="A22" s="9"/>
      <c r="B22" s="104"/>
      <c r="C22" s="7"/>
      <c r="D22" s="7"/>
      <c r="E22" s="7"/>
      <c r="F22" s="126" t="s">
        <v>20</v>
      </c>
      <c r="G22" s="126"/>
      <c r="H22" s="127" t="e">
        <f>LOOKUP($O$4,学校番号・学校名・校長名!$A:$A,学校番号・学校名・校長名!B:B)</f>
        <v>#N/A</v>
      </c>
      <c r="I22" s="127"/>
      <c r="J22" s="127"/>
      <c r="K22" s="127"/>
      <c r="L22" s="127"/>
      <c r="M22" s="127"/>
      <c r="N22" s="127"/>
      <c r="O22" s="7"/>
      <c r="P22" s="7"/>
      <c r="Q22" s="8"/>
    </row>
    <row r="23" spans="1:17" ht="29.25" customHeight="1">
      <c r="A23" s="10"/>
      <c r="B23" s="101"/>
      <c r="C23" s="5"/>
      <c r="D23" s="5"/>
      <c r="E23" s="5"/>
      <c r="F23" s="119" t="s">
        <v>21</v>
      </c>
      <c r="G23" s="119"/>
      <c r="H23" s="120" t="e">
        <f>LOOKUP($O$4,学校番号・学校名・校長名!$A:$A,学校番号・学校名・校長名!C:C)</f>
        <v>#N/A</v>
      </c>
      <c r="I23" s="120"/>
      <c r="J23" s="120"/>
      <c r="K23" s="120"/>
      <c r="L23" s="120"/>
      <c r="M23" s="120"/>
      <c r="N23" s="120"/>
      <c r="O23" s="119" t="s">
        <v>22</v>
      </c>
      <c r="P23" s="119"/>
      <c r="Q23" s="121"/>
    </row>
    <row r="24" spans="1:17" ht="18" customHeight="1">
      <c r="A24" s="135" t="s">
        <v>23</v>
      </c>
      <c r="B24" s="135"/>
      <c r="C24" s="135"/>
      <c r="D24" s="135"/>
      <c r="E24" s="135"/>
      <c r="F24" s="135"/>
      <c r="G24" s="135"/>
      <c r="H24" s="135"/>
      <c r="I24" s="135"/>
      <c r="J24" s="135"/>
      <c r="K24" s="135"/>
      <c r="L24" s="135"/>
      <c r="M24" s="135"/>
      <c r="N24" s="135"/>
      <c r="O24" s="135"/>
      <c r="P24" s="135"/>
    </row>
    <row r="25" spans="1:17" ht="16.899999999999999" customHeight="1">
      <c r="A25" s="137" t="s">
        <v>459</v>
      </c>
      <c r="B25" s="137"/>
      <c r="C25" s="137"/>
      <c r="D25" s="137"/>
      <c r="E25" s="137"/>
      <c r="F25" s="137"/>
      <c r="G25" s="137"/>
      <c r="H25" s="137"/>
      <c r="I25" s="137"/>
      <c r="J25" s="137"/>
      <c r="K25" s="137"/>
      <c r="L25" s="137"/>
      <c r="M25" s="137"/>
      <c r="N25" s="137"/>
      <c r="O25" s="137"/>
      <c r="P25" s="137"/>
      <c r="Q25" s="137"/>
    </row>
    <row r="26" spans="1:17" ht="16.899999999999999" customHeight="1">
      <c r="A26" s="135" t="s">
        <v>24</v>
      </c>
      <c r="B26" s="135"/>
      <c r="C26" s="135"/>
      <c r="D26" s="135"/>
      <c r="E26" s="135"/>
      <c r="F26" s="135"/>
      <c r="G26" s="135"/>
      <c r="H26" s="135"/>
      <c r="I26" s="135"/>
      <c r="J26" s="135"/>
      <c r="K26" s="135"/>
      <c r="L26" s="135"/>
      <c r="M26" s="135"/>
      <c r="N26" s="135"/>
      <c r="O26" s="135"/>
      <c r="P26" s="135"/>
      <c r="Q26" s="135"/>
    </row>
    <row r="27" spans="1:17" ht="16.899999999999999" customHeight="1">
      <c r="A27" s="135" t="s">
        <v>25</v>
      </c>
      <c r="B27" s="135"/>
      <c r="C27" s="135"/>
      <c r="D27" s="135"/>
      <c r="E27" s="135"/>
      <c r="F27" s="135"/>
      <c r="G27" s="135"/>
      <c r="H27" s="135"/>
      <c r="I27" s="135"/>
      <c r="J27" s="135"/>
      <c r="K27" s="135"/>
      <c r="L27" s="135"/>
      <c r="M27" s="135"/>
      <c r="N27" s="135"/>
      <c r="O27" s="135"/>
      <c r="P27" s="135"/>
      <c r="Q27" s="135"/>
    </row>
    <row r="28" spans="1:17" ht="13.5" customHeight="1">
      <c r="A28" s="135"/>
      <c r="B28" s="135"/>
      <c r="C28" s="135"/>
      <c r="D28" s="135"/>
      <c r="E28" s="135"/>
      <c r="F28" s="135"/>
      <c r="G28" s="135"/>
      <c r="H28" s="135"/>
      <c r="I28" s="135"/>
      <c r="J28" s="135"/>
      <c r="K28" s="135"/>
      <c r="L28" s="135"/>
      <c r="M28" s="135"/>
      <c r="N28" s="135"/>
      <c r="O28" s="135"/>
      <c r="P28" s="135"/>
    </row>
    <row r="29" spans="1:17" ht="28.5" customHeight="1">
      <c r="A29" s="139" t="s">
        <v>457</v>
      </c>
      <c r="B29" s="139"/>
      <c r="C29" s="139"/>
      <c r="D29" s="139"/>
      <c r="E29" s="139"/>
      <c r="F29" s="139"/>
      <c r="G29" s="139"/>
      <c r="H29" s="139"/>
      <c r="I29" s="139"/>
      <c r="J29" s="139"/>
      <c r="K29" s="139"/>
      <c r="L29" s="139"/>
      <c r="M29" s="139"/>
      <c r="N29" s="139"/>
      <c r="O29" s="139"/>
      <c r="P29" s="139"/>
      <c r="Q29" s="139"/>
    </row>
    <row r="30" spans="1:17" ht="17.25" customHeight="1">
      <c r="A30" s="140" t="s">
        <v>26</v>
      </c>
      <c r="B30" s="140"/>
      <c r="C30" s="140"/>
      <c r="D30" s="140"/>
      <c r="E30" s="140"/>
      <c r="F30" s="140"/>
      <c r="G30" s="140"/>
      <c r="H30" s="140"/>
      <c r="I30" s="140"/>
      <c r="J30" s="140"/>
      <c r="K30" s="140"/>
      <c r="L30" s="140"/>
      <c r="M30" s="140"/>
      <c r="N30" s="140"/>
      <c r="O30" s="140"/>
      <c r="P30" s="140"/>
      <c r="Q30" s="140"/>
    </row>
    <row r="31" spans="1:17" ht="17.25" customHeight="1">
      <c r="A31" s="138" t="s">
        <v>29</v>
      </c>
      <c r="B31" s="138"/>
      <c r="C31" s="138"/>
      <c r="D31" s="138"/>
      <c r="E31" s="138"/>
      <c r="F31" s="138"/>
      <c r="G31" s="138"/>
      <c r="H31" s="138"/>
      <c r="I31" s="138"/>
      <c r="J31" s="138"/>
      <c r="K31" s="138"/>
      <c r="L31" s="138"/>
      <c r="M31" s="138"/>
      <c r="N31" s="138"/>
      <c r="O31" s="138"/>
      <c r="P31" s="138"/>
      <c r="Q31" s="138"/>
    </row>
    <row r="32" spans="1:17" ht="21" customHeight="1">
      <c r="A32" s="133"/>
      <c r="B32" s="133"/>
      <c r="C32" s="133"/>
      <c r="D32" s="133"/>
      <c r="E32" s="133"/>
      <c r="F32" s="133"/>
      <c r="G32" s="133"/>
      <c r="H32" s="133"/>
      <c r="I32" s="133"/>
      <c r="J32" s="133"/>
      <c r="K32" s="133"/>
      <c r="L32" s="133"/>
      <c r="M32" s="133"/>
      <c r="N32" s="133"/>
      <c r="O32" s="133"/>
      <c r="P32" s="133"/>
      <c r="Q32" s="133"/>
    </row>
    <row r="33" spans="1:17" s="11" customFormat="1" ht="21" customHeight="1">
      <c r="A33" s="140"/>
      <c r="B33" s="140"/>
      <c r="C33" s="140"/>
      <c r="D33" s="140"/>
      <c r="E33" s="140"/>
      <c r="F33" s="140"/>
      <c r="G33" s="140"/>
      <c r="H33" s="140"/>
      <c r="I33" s="140"/>
      <c r="J33" s="140"/>
      <c r="K33" s="140"/>
      <c r="L33" s="140"/>
      <c r="M33" s="140"/>
      <c r="N33" s="140"/>
      <c r="O33" s="140"/>
      <c r="P33" s="140"/>
      <c r="Q33" s="140"/>
    </row>
    <row r="34" spans="1:17" ht="21" customHeight="1">
      <c r="A34" s="138"/>
      <c r="B34" s="138"/>
      <c r="C34" s="138"/>
      <c r="D34" s="138"/>
      <c r="E34" s="138"/>
      <c r="F34" s="138"/>
      <c r="G34" s="138"/>
      <c r="H34" s="138"/>
      <c r="I34" s="138"/>
      <c r="J34" s="138"/>
      <c r="K34" s="138"/>
      <c r="L34" s="138"/>
      <c r="M34" s="138"/>
      <c r="N34" s="138"/>
      <c r="O34" s="138"/>
      <c r="P34" s="138"/>
      <c r="Q34" s="138"/>
    </row>
    <row r="35" spans="1:17" ht="21" customHeight="1">
      <c r="B35" s="44"/>
      <c r="C35" s="2"/>
      <c r="D35" s="2"/>
      <c r="E35" s="2"/>
      <c r="F35" s="2"/>
      <c r="G35" s="2"/>
      <c r="H35" s="2"/>
      <c r="I35" s="2"/>
      <c r="J35" s="2"/>
      <c r="K35" s="2"/>
      <c r="L35" s="2"/>
      <c r="M35" s="2"/>
      <c r="N35" s="2"/>
      <c r="O35" s="2"/>
      <c r="P35" s="2"/>
    </row>
  </sheetData>
  <sheetProtection formatCells="0"/>
  <protectedRanges>
    <protectedRange password="CC6F" sqref="C5 D17 O17:P18 A20 B7:N7 B12:N16 B8:G11" name="ロック"/>
    <protectedRange password="CC6F" sqref="O7:Q16" name="ロック_1"/>
    <protectedRange password="CC6F" sqref="H8:N11" name="ロック_2"/>
  </protectedRanges>
  <mergeCells count="83">
    <mergeCell ref="A7:B7"/>
    <mergeCell ref="A8:B8"/>
    <mergeCell ref="A9:B9"/>
    <mergeCell ref="A15:B15"/>
    <mergeCell ref="A16:B16"/>
    <mergeCell ref="A10:B10"/>
    <mergeCell ref="A11:B11"/>
    <mergeCell ref="A12:B12"/>
    <mergeCell ref="A13:B13"/>
    <mergeCell ref="A14:B14"/>
    <mergeCell ref="A32:Q32"/>
    <mergeCell ref="A33:Q33"/>
    <mergeCell ref="A34:Q34"/>
    <mergeCell ref="O6:Q6"/>
    <mergeCell ref="H6:N6"/>
    <mergeCell ref="H7:N7"/>
    <mergeCell ref="H8:N8"/>
    <mergeCell ref="C6:D6"/>
    <mergeCell ref="C7:D7"/>
    <mergeCell ref="C8:D8"/>
    <mergeCell ref="C9:D9"/>
    <mergeCell ref="C13:D13"/>
    <mergeCell ref="C14:D14"/>
    <mergeCell ref="C15:D15"/>
    <mergeCell ref="C16:D16"/>
    <mergeCell ref="H9:N9"/>
    <mergeCell ref="A30:Q30"/>
    <mergeCell ref="A1:Q1"/>
    <mergeCell ref="E6:F6"/>
    <mergeCell ref="E7:F7"/>
    <mergeCell ref="E8:F8"/>
    <mergeCell ref="E9:F9"/>
    <mergeCell ref="E10:F10"/>
    <mergeCell ref="E11:F11"/>
    <mergeCell ref="E12:F12"/>
    <mergeCell ref="E13:F13"/>
    <mergeCell ref="E14:F14"/>
    <mergeCell ref="E15:F15"/>
    <mergeCell ref="E16:F16"/>
    <mergeCell ref="O12:P12"/>
    <mergeCell ref="A5:B5"/>
    <mergeCell ref="A6:B6"/>
    <mergeCell ref="O16:P16"/>
    <mergeCell ref="C10:D10"/>
    <mergeCell ref="H16:N16"/>
    <mergeCell ref="H13:N13"/>
    <mergeCell ref="H14:N14"/>
    <mergeCell ref="H15:N15"/>
    <mergeCell ref="C12:D12"/>
    <mergeCell ref="H10:N10"/>
    <mergeCell ref="H11:N11"/>
    <mergeCell ref="H22:N22"/>
    <mergeCell ref="A26:Q26"/>
    <mergeCell ref="A24:P24"/>
    <mergeCell ref="A28:P28"/>
    <mergeCell ref="A2:Q2"/>
    <mergeCell ref="A3:Q3"/>
    <mergeCell ref="A25:Q25"/>
    <mergeCell ref="M4:N4"/>
    <mergeCell ref="O4:Q4"/>
    <mergeCell ref="C5:Q5"/>
    <mergeCell ref="A17:C18"/>
    <mergeCell ref="C11:D11"/>
    <mergeCell ref="H12:N12"/>
    <mergeCell ref="O13:P13"/>
    <mergeCell ref="O14:P14"/>
    <mergeCell ref="O15:P15"/>
    <mergeCell ref="A31:Q31"/>
    <mergeCell ref="D17:Q18"/>
    <mergeCell ref="O7:P7"/>
    <mergeCell ref="O8:P8"/>
    <mergeCell ref="O9:P9"/>
    <mergeCell ref="O10:P10"/>
    <mergeCell ref="O11:P11"/>
    <mergeCell ref="A27:Q27"/>
    <mergeCell ref="A29:Q29"/>
    <mergeCell ref="A19:Q19"/>
    <mergeCell ref="A20:Q20"/>
    <mergeCell ref="A21:Q21"/>
    <mergeCell ref="O23:Q23"/>
    <mergeCell ref="F22:G22"/>
    <mergeCell ref="F23:G23"/>
    <mergeCell ref="H23:N23"/>
  </mergeCells>
  <phoneticPr fontId="1"/>
  <pageMargins left="0.78740157480314965" right="0.78740157480314965" top="0.59055118110236227" bottom="0.55118110236220474" header="0.31496062992125984" footer="0.31496062992125984"/>
  <pageSetup paperSize="9" scale="94"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学校番号・学校名・校長名!$K$3:$K$5</xm:f>
          </x14:formula1>
          <xm:sqref>G7:G16</xm:sqref>
        </x14:dataValidation>
        <x14:dataValidation type="list" allowBlank="1" showInputMessage="1" showErrorMessage="1">
          <x14:formula1>
            <xm:f>学校番号・学校名・校長名!$J$3:$J$15</xm:f>
          </x14:formula1>
          <xm:sqref>O7:P16</xm:sqref>
        </x14:dataValidation>
        <x14:dataValidation type="list" allowBlank="1" showInputMessage="1" showErrorMessage="1">
          <x14:formula1>
            <xm:f>学校番号・学校名・校長名!$K$7:$K$9</xm:f>
          </x14:formula1>
          <xm:sqref>Q7:Q16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R35"/>
  <sheetViews>
    <sheetView view="pageBreakPreview" zoomScale="96" zoomScaleNormal="50" zoomScaleSheetLayoutView="96" workbookViewId="0">
      <selection activeCell="Y17" sqref="Y17"/>
    </sheetView>
  </sheetViews>
  <sheetFormatPr defaultColWidth="4.125" defaultRowHeight="12"/>
  <cols>
    <col min="1" max="1" width="4.125" style="1"/>
    <col min="2" max="2" width="5.75" style="1" customWidth="1"/>
    <col min="3" max="21" width="4.125" style="1"/>
    <col min="22" max="22" width="5.75" style="1" customWidth="1"/>
    <col min="23" max="41" width="4.125" style="1"/>
    <col min="42" max="42" width="5.75" style="1" customWidth="1"/>
    <col min="43" max="80" width="4.125" style="1"/>
    <col min="81" max="81" width="4.125" style="1" customWidth="1"/>
    <col min="82" max="16384" width="4.125" style="1"/>
  </cols>
  <sheetData>
    <row r="1" spans="1:200">
      <c r="A1" s="1">
        <v>1</v>
      </c>
      <c r="U1" s="1">
        <f>A1+2</f>
        <v>3</v>
      </c>
      <c r="AO1" s="1">
        <f>A1+4</f>
        <v>5</v>
      </c>
      <c r="BI1" s="1">
        <f>A1+6</f>
        <v>7</v>
      </c>
      <c r="CC1" s="1">
        <f>A1+8</f>
        <v>9</v>
      </c>
      <c r="CW1" s="1">
        <f>U1+8</f>
        <v>11</v>
      </c>
      <c r="DQ1" s="1">
        <f>AO1+8</f>
        <v>13</v>
      </c>
      <c r="EK1" s="1">
        <f>BI1+8</f>
        <v>15</v>
      </c>
      <c r="FE1" s="1">
        <f>CC1+8</f>
        <v>17</v>
      </c>
      <c r="FY1" s="1">
        <f>CW1+8</f>
        <v>19</v>
      </c>
    </row>
    <row r="2" spans="1:200" ht="20.45" customHeight="1">
      <c r="A2" s="142" t="s">
        <v>38</v>
      </c>
      <c r="B2" s="142"/>
      <c r="C2" s="142"/>
      <c r="D2" s="142"/>
      <c r="E2" s="142"/>
      <c r="F2" s="142"/>
      <c r="G2" s="142"/>
      <c r="H2" s="142"/>
      <c r="I2" s="142"/>
      <c r="J2" s="142"/>
      <c r="K2" s="142"/>
      <c r="L2" s="142"/>
      <c r="M2" s="142"/>
      <c r="N2" s="142"/>
      <c r="O2" s="142"/>
      <c r="P2" s="142"/>
      <c r="Q2" s="142"/>
      <c r="R2" s="142"/>
      <c r="S2" s="142"/>
      <c r="T2" s="142"/>
      <c r="U2" s="142" t="s">
        <v>38</v>
      </c>
      <c r="V2" s="142"/>
      <c r="W2" s="142"/>
      <c r="X2" s="142"/>
      <c r="Y2" s="142"/>
      <c r="Z2" s="142"/>
      <c r="AA2" s="142"/>
      <c r="AB2" s="142"/>
      <c r="AC2" s="142"/>
      <c r="AD2" s="142"/>
      <c r="AE2" s="142"/>
      <c r="AF2" s="142"/>
      <c r="AG2" s="142"/>
      <c r="AH2" s="142"/>
      <c r="AI2" s="142"/>
      <c r="AJ2" s="142"/>
      <c r="AK2" s="142"/>
      <c r="AL2" s="142"/>
      <c r="AM2" s="142"/>
      <c r="AN2" s="142"/>
      <c r="AO2" s="142" t="s">
        <v>38</v>
      </c>
      <c r="AP2" s="142"/>
      <c r="AQ2" s="142"/>
      <c r="AR2" s="142"/>
      <c r="AS2" s="142"/>
      <c r="AT2" s="142"/>
      <c r="AU2" s="142"/>
      <c r="AV2" s="142"/>
      <c r="AW2" s="142"/>
      <c r="AX2" s="142"/>
      <c r="AY2" s="142"/>
      <c r="AZ2" s="142"/>
      <c r="BA2" s="142"/>
      <c r="BB2" s="142"/>
      <c r="BC2" s="142"/>
      <c r="BD2" s="142"/>
      <c r="BE2" s="142"/>
      <c r="BF2" s="142"/>
      <c r="BG2" s="142"/>
      <c r="BH2" s="142"/>
      <c r="BI2" s="142" t="s">
        <v>38</v>
      </c>
      <c r="BJ2" s="142"/>
      <c r="BK2" s="142"/>
      <c r="BL2" s="142"/>
      <c r="BM2" s="142"/>
      <c r="BN2" s="142"/>
      <c r="BO2" s="142"/>
      <c r="BP2" s="142"/>
      <c r="BQ2" s="142"/>
      <c r="BR2" s="142"/>
      <c r="BS2" s="142"/>
      <c r="BT2" s="142"/>
      <c r="BU2" s="142"/>
      <c r="BV2" s="142"/>
      <c r="BW2" s="142"/>
      <c r="BX2" s="142"/>
      <c r="BY2" s="142"/>
      <c r="BZ2" s="142"/>
      <c r="CA2" s="142"/>
      <c r="CB2" s="142"/>
      <c r="CC2" s="142" t="s">
        <v>38</v>
      </c>
      <c r="CD2" s="142"/>
      <c r="CE2" s="142"/>
      <c r="CF2" s="142"/>
      <c r="CG2" s="142"/>
      <c r="CH2" s="142"/>
      <c r="CI2" s="142"/>
      <c r="CJ2" s="142"/>
      <c r="CK2" s="142"/>
      <c r="CL2" s="142"/>
      <c r="CM2" s="142"/>
      <c r="CN2" s="142"/>
      <c r="CO2" s="142"/>
      <c r="CP2" s="142"/>
      <c r="CQ2" s="142"/>
      <c r="CR2" s="142"/>
      <c r="CS2" s="142"/>
      <c r="CT2" s="142"/>
      <c r="CU2" s="142"/>
      <c r="CV2" s="142"/>
      <c r="CW2" s="142" t="s">
        <v>38</v>
      </c>
      <c r="CX2" s="142"/>
      <c r="CY2" s="142"/>
      <c r="CZ2" s="142"/>
      <c r="DA2" s="142"/>
      <c r="DB2" s="142"/>
      <c r="DC2" s="142"/>
      <c r="DD2" s="142"/>
      <c r="DE2" s="142"/>
      <c r="DF2" s="142"/>
      <c r="DG2" s="142"/>
      <c r="DH2" s="142"/>
      <c r="DI2" s="142"/>
      <c r="DJ2" s="142"/>
      <c r="DK2" s="142"/>
      <c r="DL2" s="142"/>
      <c r="DM2" s="142"/>
      <c r="DN2" s="142"/>
      <c r="DO2" s="142"/>
      <c r="DP2" s="142"/>
      <c r="DQ2" s="142" t="s">
        <v>38</v>
      </c>
      <c r="DR2" s="142"/>
      <c r="DS2" s="142"/>
      <c r="DT2" s="142"/>
      <c r="DU2" s="142"/>
      <c r="DV2" s="142"/>
      <c r="DW2" s="142"/>
      <c r="DX2" s="142"/>
      <c r="DY2" s="142"/>
      <c r="DZ2" s="142"/>
      <c r="EA2" s="142"/>
      <c r="EB2" s="142"/>
      <c r="EC2" s="142"/>
      <c r="ED2" s="142"/>
      <c r="EE2" s="142"/>
      <c r="EF2" s="142"/>
      <c r="EG2" s="142"/>
      <c r="EH2" s="142"/>
      <c r="EI2" s="142"/>
      <c r="EJ2" s="142"/>
      <c r="EK2" s="142" t="s">
        <v>38</v>
      </c>
      <c r="EL2" s="142"/>
      <c r="EM2" s="142"/>
      <c r="EN2" s="142"/>
      <c r="EO2" s="142"/>
      <c r="EP2" s="142"/>
      <c r="EQ2" s="142"/>
      <c r="ER2" s="142"/>
      <c r="ES2" s="142"/>
      <c r="ET2" s="142"/>
      <c r="EU2" s="142"/>
      <c r="EV2" s="142"/>
      <c r="EW2" s="142"/>
      <c r="EX2" s="142"/>
      <c r="EY2" s="142"/>
      <c r="EZ2" s="142"/>
      <c r="FA2" s="142"/>
      <c r="FB2" s="142"/>
      <c r="FC2" s="142"/>
      <c r="FD2" s="142"/>
      <c r="FE2" s="142" t="s">
        <v>38</v>
      </c>
      <c r="FF2" s="142"/>
      <c r="FG2" s="142"/>
      <c r="FH2" s="142"/>
      <c r="FI2" s="142"/>
      <c r="FJ2" s="142"/>
      <c r="FK2" s="142"/>
      <c r="FL2" s="142"/>
      <c r="FM2" s="142"/>
      <c r="FN2" s="142"/>
      <c r="FO2" s="142"/>
      <c r="FP2" s="142"/>
      <c r="FQ2" s="142"/>
      <c r="FR2" s="142"/>
      <c r="FS2" s="142"/>
      <c r="FT2" s="142"/>
      <c r="FU2" s="142"/>
      <c r="FV2" s="142"/>
      <c r="FW2" s="142"/>
      <c r="FX2" s="142"/>
      <c r="FY2" s="142" t="s">
        <v>38</v>
      </c>
      <c r="FZ2" s="142"/>
      <c r="GA2" s="142"/>
      <c r="GB2" s="142"/>
      <c r="GC2" s="142"/>
      <c r="GD2" s="142"/>
      <c r="GE2" s="142"/>
      <c r="GF2" s="142"/>
      <c r="GG2" s="142"/>
      <c r="GH2" s="142"/>
      <c r="GI2" s="142"/>
      <c r="GJ2" s="142"/>
      <c r="GK2" s="142"/>
      <c r="GL2" s="142"/>
      <c r="GM2" s="142"/>
      <c r="GN2" s="142"/>
      <c r="GO2" s="142"/>
      <c r="GP2" s="142"/>
      <c r="GQ2" s="142"/>
      <c r="GR2" s="142"/>
    </row>
    <row r="3" spans="1:200" ht="20.45" customHeight="1">
      <c r="A3" s="142" t="s">
        <v>39</v>
      </c>
      <c r="B3" s="142"/>
      <c r="C3" s="142"/>
      <c r="D3" s="142"/>
      <c r="E3" s="142"/>
      <c r="F3" s="142"/>
      <c r="G3" s="142"/>
      <c r="H3" s="142"/>
      <c r="I3" s="142"/>
      <c r="J3" s="142"/>
      <c r="K3" s="142"/>
      <c r="L3" s="142"/>
      <c r="M3" s="142"/>
      <c r="N3" s="142"/>
      <c r="O3" s="142"/>
      <c r="P3" s="142"/>
      <c r="Q3" s="142"/>
      <c r="R3" s="142"/>
      <c r="S3" s="142"/>
      <c r="T3" s="142"/>
      <c r="U3" s="142" t="s">
        <v>39</v>
      </c>
      <c r="V3" s="142"/>
      <c r="W3" s="142"/>
      <c r="X3" s="142"/>
      <c r="Y3" s="142"/>
      <c r="Z3" s="142"/>
      <c r="AA3" s="142"/>
      <c r="AB3" s="142"/>
      <c r="AC3" s="142"/>
      <c r="AD3" s="142"/>
      <c r="AE3" s="142"/>
      <c r="AF3" s="142"/>
      <c r="AG3" s="142"/>
      <c r="AH3" s="142"/>
      <c r="AI3" s="142"/>
      <c r="AJ3" s="142"/>
      <c r="AK3" s="142"/>
      <c r="AL3" s="142"/>
      <c r="AM3" s="142"/>
      <c r="AN3" s="142"/>
      <c r="AO3" s="142" t="s">
        <v>39</v>
      </c>
      <c r="AP3" s="142"/>
      <c r="AQ3" s="142"/>
      <c r="AR3" s="142"/>
      <c r="AS3" s="142"/>
      <c r="AT3" s="142"/>
      <c r="AU3" s="142"/>
      <c r="AV3" s="142"/>
      <c r="AW3" s="142"/>
      <c r="AX3" s="142"/>
      <c r="AY3" s="142"/>
      <c r="AZ3" s="142"/>
      <c r="BA3" s="142"/>
      <c r="BB3" s="142"/>
      <c r="BC3" s="142"/>
      <c r="BD3" s="142"/>
      <c r="BE3" s="142"/>
      <c r="BF3" s="142"/>
      <c r="BG3" s="142"/>
      <c r="BH3" s="142"/>
      <c r="BI3" s="142" t="s">
        <v>39</v>
      </c>
      <c r="BJ3" s="142"/>
      <c r="BK3" s="142"/>
      <c r="BL3" s="142"/>
      <c r="BM3" s="142"/>
      <c r="BN3" s="142"/>
      <c r="BO3" s="142"/>
      <c r="BP3" s="142"/>
      <c r="BQ3" s="142"/>
      <c r="BR3" s="142"/>
      <c r="BS3" s="142"/>
      <c r="BT3" s="142"/>
      <c r="BU3" s="142"/>
      <c r="BV3" s="142"/>
      <c r="BW3" s="142"/>
      <c r="BX3" s="142"/>
      <c r="BY3" s="142"/>
      <c r="BZ3" s="142"/>
      <c r="CA3" s="142"/>
      <c r="CB3" s="142"/>
      <c r="CC3" s="142" t="s">
        <v>39</v>
      </c>
      <c r="CD3" s="142"/>
      <c r="CE3" s="142"/>
      <c r="CF3" s="142"/>
      <c r="CG3" s="142"/>
      <c r="CH3" s="142"/>
      <c r="CI3" s="142"/>
      <c r="CJ3" s="142"/>
      <c r="CK3" s="142"/>
      <c r="CL3" s="142"/>
      <c r="CM3" s="142"/>
      <c r="CN3" s="142"/>
      <c r="CO3" s="142"/>
      <c r="CP3" s="142"/>
      <c r="CQ3" s="142"/>
      <c r="CR3" s="142"/>
      <c r="CS3" s="142"/>
      <c r="CT3" s="142"/>
      <c r="CU3" s="142"/>
      <c r="CV3" s="142"/>
      <c r="CW3" s="142" t="s">
        <v>39</v>
      </c>
      <c r="CX3" s="142"/>
      <c r="CY3" s="142"/>
      <c r="CZ3" s="142"/>
      <c r="DA3" s="142"/>
      <c r="DB3" s="142"/>
      <c r="DC3" s="142"/>
      <c r="DD3" s="142"/>
      <c r="DE3" s="142"/>
      <c r="DF3" s="142"/>
      <c r="DG3" s="142"/>
      <c r="DH3" s="142"/>
      <c r="DI3" s="142"/>
      <c r="DJ3" s="142"/>
      <c r="DK3" s="142"/>
      <c r="DL3" s="142"/>
      <c r="DM3" s="142"/>
      <c r="DN3" s="142"/>
      <c r="DO3" s="142"/>
      <c r="DP3" s="142"/>
      <c r="DQ3" s="142" t="s">
        <v>39</v>
      </c>
      <c r="DR3" s="142"/>
      <c r="DS3" s="142"/>
      <c r="DT3" s="142"/>
      <c r="DU3" s="142"/>
      <c r="DV3" s="142"/>
      <c r="DW3" s="142"/>
      <c r="DX3" s="142"/>
      <c r="DY3" s="142"/>
      <c r="DZ3" s="142"/>
      <c r="EA3" s="142"/>
      <c r="EB3" s="142"/>
      <c r="EC3" s="142"/>
      <c r="ED3" s="142"/>
      <c r="EE3" s="142"/>
      <c r="EF3" s="142"/>
      <c r="EG3" s="142"/>
      <c r="EH3" s="142"/>
      <c r="EI3" s="142"/>
      <c r="EJ3" s="142"/>
      <c r="EK3" s="142" t="s">
        <v>39</v>
      </c>
      <c r="EL3" s="142"/>
      <c r="EM3" s="142"/>
      <c r="EN3" s="142"/>
      <c r="EO3" s="142"/>
      <c r="EP3" s="142"/>
      <c r="EQ3" s="142"/>
      <c r="ER3" s="142"/>
      <c r="ES3" s="142"/>
      <c r="ET3" s="142"/>
      <c r="EU3" s="142"/>
      <c r="EV3" s="142"/>
      <c r="EW3" s="142"/>
      <c r="EX3" s="142"/>
      <c r="EY3" s="142"/>
      <c r="EZ3" s="142"/>
      <c r="FA3" s="142"/>
      <c r="FB3" s="142"/>
      <c r="FC3" s="142"/>
      <c r="FD3" s="142"/>
      <c r="FE3" s="142" t="s">
        <v>39</v>
      </c>
      <c r="FF3" s="142"/>
      <c r="FG3" s="142"/>
      <c r="FH3" s="142"/>
      <c r="FI3" s="142"/>
      <c r="FJ3" s="142"/>
      <c r="FK3" s="142"/>
      <c r="FL3" s="142"/>
      <c r="FM3" s="142"/>
      <c r="FN3" s="142"/>
      <c r="FO3" s="142"/>
      <c r="FP3" s="142"/>
      <c r="FQ3" s="142"/>
      <c r="FR3" s="142"/>
      <c r="FS3" s="142"/>
      <c r="FT3" s="142"/>
      <c r="FU3" s="142"/>
      <c r="FV3" s="142"/>
      <c r="FW3" s="142"/>
      <c r="FX3" s="142"/>
      <c r="FY3" s="142" t="s">
        <v>39</v>
      </c>
      <c r="FZ3" s="142"/>
      <c r="GA3" s="142"/>
      <c r="GB3" s="142"/>
      <c r="GC3" s="142"/>
      <c r="GD3" s="142"/>
      <c r="GE3" s="142"/>
      <c r="GF3" s="142"/>
      <c r="GG3" s="142"/>
      <c r="GH3" s="142"/>
      <c r="GI3" s="142"/>
      <c r="GJ3" s="142"/>
      <c r="GK3" s="142"/>
      <c r="GL3" s="142"/>
      <c r="GM3" s="142"/>
      <c r="GN3" s="142"/>
      <c r="GO3" s="142"/>
      <c r="GP3" s="142"/>
      <c r="GQ3" s="142"/>
      <c r="GR3" s="142"/>
    </row>
    <row r="4" spans="1:200" ht="24.75" customHeight="1">
      <c r="A4" s="172" t="s">
        <v>40</v>
      </c>
      <c r="B4" s="172"/>
      <c r="C4" s="172"/>
      <c r="D4" s="172"/>
      <c r="E4" s="172"/>
      <c r="F4" s="172"/>
      <c r="G4" s="172"/>
      <c r="H4" s="172"/>
      <c r="I4" s="172"/>
      <c r="J4" s="172"/>
      <c r="K4" s="172"/>
      <c r="L4" s="172"/>
      <c r="M4" s="172"/>
      <c r="N4" s="172"/>
      <c r="O4" s="172"/>
      <c r="P4" s="172"/>
      <c r="Q4" s="172"/>
      <c r="R4" s="172"/>
      <c r="S4" s="172"/>
      <c r="T4" s="172"/>
      <c r="U4" s="172" t="s">
        <v>40</v>
      </c>
      <c r="V4" s="172"/>
      <c r="W4" s="172"/>
      <c r="X4" s="172"/>
      <c r="Y4" s="172"/>
      <c r="Z4" s="172"/>
      <c r="AA4" s="172"/>
      <c r="AB4" s="172"/>
      <c r="AC4" s="172"/>
      <c r="AD4" s="172"/>
      <c r="AE4" s="172"/>
      <c r="AF4" s="172"/>
      <c r="AG4" s="172"/>
      <c r="AH4" s="172"/>
      <c r="AI4" s="172"/>
      <c r="AJ4" s="172"/>
      <c r="AK4" s="172"/>
      <c r="AL4" s="172"/>
      <c r="AM4" s="172"/>
      <c r="AN4" s="172"/>
      <c r="AO4" s="172" t="s">
        <v>40</v>
      </c>
      <c r="AP4" s="172"/>
      <c r="AQ4" s="172"/>
      <c r="AR4" s="172"/>
      <c r="AS4" s="172"/>
      <c r="AT4" s="172"/>
      <c r="AU4" s="172"/>
      <c r="AV4" s="172"/>
      <c r="AW4" s="172"/>
      <c r="AX4" s="172"/>
      <c r="AY4" s="172"/>
      <c r="AZ4" s="172"/>
      <c r="BA4" s="172"/>
      <c r="BB4" s="172"/>
      <c r="BC4" s="172"/>
      <c r="BD4" s="172"/>
      <c r="BE4" s="172"/>
      <c r="BF4" s="172"/>
      <c r="BG4" s="172"/>
      <c r="BH4" s="172"/>
      <c r="BI4" s="172" t="s">
        <v>40</v>
      </c>
      <c r="BJ4" s="172"/>
      <c r="BK4" s="172"/>
      <c r="BL4" s="172"/>
      <c r="BM4" s="172"/>
      <c r="BN4" s="172"/>
      <c r="BO4" s="172"/>
      <c r="BP4" s="172"/>
      <c r="BQ4" s="172"/>
      <c r="BR4" s="172"/>
      <c r="BS4" s="172"/>
      <c r="BT4" s="172"/>
      <c r="BU4" s="172"/>
      <c r="BV4" s="172"/>
      <c r="BW4" s="172"/>
      <c r="BX4" s="172"/>
      <c r="BY4" s="172"/>
      <c r="BZ4" s="172"/>
      <c r="CA4" s="172"/>
      <c r="CB4" s="172"/>
      <c r="CC4" s="172" t="s">
        <v>40</v>
      </c>
      <c r="CD4" s="172"/>
      <c r="CE4" s="172"/>
      <c r="CF4" s="172"/>
      <c r="CG4" s="172"/>
      <c r="CH4" s="172"/>
      <c r="CI4" s="172"/>
      <c r="CJ4" s="172"/>
      <c r="CK4" s="172"/>
      <c r="CL4" s="172"/>
      <c r="CM4" s="172"/>
      <c r="CN4" s="172"/>
      <c r="CO4" s="172"/>
      <c r="CP4" s="172"/>
      <c r="CQ4" s="172"/>
      <c r="CR4" s="172"/>
      <c r="CS4" s="172"/>
      <c r="CT4" s="172"/>
      <c r="CU4" s="172"/>
      <c r="CV4" s="172"/>
      <c r="CW4" s="172" t="s">
        <v>40</v>
      </c>
      <c r="CX4" s="172"/>
      <c r="CY4" s="172"/>
      <c r="CZ4" s="172"/>
      <c r="DA4" s="172"/>
      <c r="DB4" s="172"/>
      <c r="DC4" s="172"/>
      <c r="DD4" s="172"/>
      <c r="DE4" s="172"/>
      <c r="DF4" s="172"/>
      <c r="DG4" s="172"/>
      <c r="DH4" s="172"/>
      <c r="DI4" s="172"/>
      <c r="DJ4" s="172"/>
      <c r="DK4" s="172"/>
      <c r="DL4" s="172"/>
      <c r="DM4" s="172"/>
      <c r="DN4" s="172"/>
      <c r="DO4" s="172"/>
      <c r="DP4" s="172"/>
      <c r="DQ4" s="172" t="s">
        <v>40</v>
      </c>
      <c r="DR4" s="172"/>
      <c r="DS4" s="172"/>
      <c r="DT4" s="172"/>
      <c r="DU4" s="172"/>
      <c r="DV4" s="172"/>
      <c r="DW4" s="172"/>
      <c r="DX4" s="172"/>
      <c r="DY4" s="172"/>
      <c r="DZ4" s="172"/>
      <c r="EA4" s="172"/>
      <c r="EB4" s="172"/>
      <c r="EC4" s="172"/>
      <c r="ED4" s="172"/>
      <c r="EE4" s="172"/>
      <c r="EF4" s="172"/>
      <c r="EG4" s="172"/>
      <c r="EH4" s="172"/>
      <c r="EI4" s="172"/>
      <c r="EJ4" s="172"/>
      <c r="EK4" s="172" t="s">
        <v>40</v>
      </c>
      <c r="EL4" s="172"/>
      <c r="EM4" s="172"/>
      <c r="EN4" s="172"/>
      <c r="EO4" s="172"/>
      <c r="EP4" s="172"/>
      <c r="EQ4" s="172"/>
      <c r="ER4" s="172"/>
      <c r="ES4" s="172"/>
      <c r="ET4" s="172"/>
      <c r="EU4" s="172"/>
      <c r="EV4" s="172"/>
      <c r="EW4" s="172"/>
      <c r="EX4" s="172"/>
      <c r="EY4" s="172"/>
      <c r="EZ4" s="172"/>
      <c r="FA4" s="172"/>
      <c r="FB4" s="172"/>
      <c r="FC4" s="172"/>
      <c r="FD4" s="172"/>
      <c r="FE4" s="172" t="s">
        <v>40</v>
      </c>
      <c r="FF4" s="172"/>
      <c r="FG4" s="172"/>
      <c r="FH4" s="172"/>
      <c r="FI4" s="172"/>
      <c r="FJ4" s="172"/>
      <c r="FK4" s="172"/>
      <c r="FL4" s="172"/>
      <c r="FM4" s="172"/>
      <c r="FN4" s="172"/>
      <c r="FO4" s="172"/>
      <c r="FP4" s="172"/>
      <c r="FQ4" s="172"/>
      <c r="FR4" s="172"/>
      <c r="FS4" s="172"/>
      <c r="FT4" s="172"/>
      <c r="FU4" s="172"/>
      <c r="FV4" s="172"/>
      <c r="FW4" s="172"/>
      <c r="FX4" s="172"/>
      <c r="FY4" s="172" t="s">
        <v>40</v>
      </c>
      <c r="FZ4" s="172"/>
      <c r="GA4" s="172"/>
      <c r="GB4" s="172"/>
      <c r="GC4" s="172"/>
      <c r="GD4" s="172"/>
      <c r="GE4" s="172"/>
      <c r="GF4" s="172"/>
      <c r="GG4" s="172"/>
      <c r="GH4" s="172"/>
      <c r="GI4" s="172"/>
      <c r="GJ4" s="172"/>
      <c r="GK4" s="172"/>
      <c r="GL4" s="172"/>
      <c r="GM4" s="172"/>
      <c r="GN4" s="172"/>
      <c r="GO4" s="172"/>
      <c r="GP4" s="172"/>
      <c r="GQ4" s="172"/>
      <c r="GR4" s="172"/>
    </row>
    <row r="5" spans="1:200" ht="30" customHeight="1">
      <c r="A5" s="151" t="s">
        <v>41</v>
      </c>
      <c r="B5" s="152"/>
      <c r="C5" s="151">
        <f>VLOOKUP(A1,'参加申込書①(入力用) '!$A$7:$Q$16,15,0)</f>
        <v>0</v>
      </c>
      <c r="D5" s="162"/>
      <c r="E5" s="162"/>
      <c r="F5" s="162"/>
      <c r="G5" s="162"/>
      <c r="H5" s="162">
        <f>VLOOKUP(A1,'参加申込書①(入力用) '!$A$7:$Q$17,17,0)</f>
        <v>0</v>
      </c>
      <c r="I5" s="162"/>
      <c r="J5" s="152"/>
      <c r="K5" s="174" t="s">
        <v>42</v>
      </c>
      <c r="L5" s="175"/>
      <c r="M5" s="175"/>
      <c r="N5" s="175"/>
      <c r="O5" s="175"/>
      <c r="P5" s="175"/>
      <c r="Q5" s="175"/>
      <c r="R5" s="175"/>
      <c r="S5" s="175"/>
      <c r="T5" s="176"/>
      <c r="U5" s="151" t="s">
        <v>41</v>
      </c>
      <c r="V5" s="152"/>
      <c r="W5" s="151">
        <f>VLOOKUP(U1,'参加申込書①(入力用) '!$A$7:$Q$16,15,0)</f>
        <v>0</v>
      </c>
      <c r="X5" s="162"/>
      <c r="Y5" s="162"/>
      <c r="Z5" s="162"/>
      <c r="AA5" s="162"/>
      <c r="AB5" s="162">
        <f>VLOOKUP(U1,'参加申込書①(入力用) '!$A$7:$Q$17,17,0)</f>
        <v>0</v>
      </c>
      <c r="AC5" s="162"/>
      <c r="AD5" s="152"/>
      <c r="AE5" s="174" t="s">
        <v>42</v>
      </c>
      <c r="AF5" s="175"/>
      <c r="AG5" s="175"/>
      <c r="AH5" s="175"/>
      <c r="AI5" s="175"/>
      <c r="AJ5" s="175"/>
      <c r="AK5" s="175"/>
      <c r="AL5" s="175"/>
      <c r="AM5" s="175"/>
      <c r="AN5" s="176"/>
      <c r="AO5" s="151" t="s">
        <v>41</v>
      </c>
      <c r="AP5" s="152"/>
      <c r="AQ5" s="151">
        <f>VLOOKUP(AO1,'参加申込書①(入力用) '!$A$7:$Q$16,15,0)</f>
        <v>0</v>
      </c>
      <c r="AR5" s="162"/>
      <c r="AS5" s="162"/>
      <c r="AT5" s="162"/>
      <c r="AU5" s="162"/>
      <c r="AV5" s="162">
        <f>VLOOKUP(AO1,'参加申込書①(入力用) '!$A$7:$Q$17,17,0)</f>
        <v>0</v>
      </c>
      <c r="AW5" s="162"/>
      <c r="AX5" s="152"/>
      <c r="AY5" s="174" t="s">
        <v>42</v>
      </c>
      <c r="AZ5" s="175"/>
      <c r="BA5" s="175"/>
      <c r="BB5" s="175"/>
      <c r="BC5" s="175"/>
      <c r="BD5" s="175"/>
      <c r="BE5" s="175"/>
      <c r="BF5" s="175"/>
      <c r="BG5" s="175"/>
      <c r="BH5" s="176"/>
      <c r="BI5" s="151" t="s">
        <v>41</v>
      </c>
      <c r="BJ5" s="152"/>
      <c r="BK5" s="151">
        <f>VLOOKUP(BI1,'参加申込書①(入力用) '!$A$7:$Q$16,15,0)</f>
        <v>0</v>
      </c>
      <c r="BL5" s="162"/>
      <c r="BM5" s="162"/>
      <c r="BN5" s="162"/>
      <c r="BO5" s="162"/>
      <c r="BP5" s="162">
        <f>VLOOKUP(BI1,'参加申込書①(入力用) '!$A$7:$Q$17,17,0)</f>
        <v>0</v>
      </c>
      <c r="BQ5" s="162"/>
      <c r="BR5" s="152"/>
      <c r="BS5" s="174" t="s">
        <v>42</v>
      </c>
      <c r="BT5" s="175"/>
      <c r="BU5" s="175"/>
      <c r="BV5" s="175"/>
      <c r="BW5" s="175"/>
      <c r="BX5" s="175"/>
      <c r="BY5" s="175"/>
      <c r="BZ5" s="175"/>
      <c r="CA5" s="175"/>
      <c r="CB5" s="176"/>
      <c r="CC5" s="151" t="s">
        <v>41</v>
      </c>
      <c r="CD5" s="152"/>
      <c r="CE5" s="151">
        <f>VLOOKUP(CC1,'参加申込書①(入力用) '!$A$7:$Q$16,15,0)</f>
        <v>0</v>
      </c>
      <c r="CF5" s="162"/>
      <c r="CG5" s="162"/>
      <c r="CH5" s="162"/>
      <c r="CI5" s="162"/>
      <c r="CJ5" s="162">
        <f>VLOOKUP(CC1,'参加申込書①(入力用) '!$A$7:$Q$17,17,0)</f>
        <v>0</v>
      </c>
      <c r="CK5" s="162"/>
      <c r="CL5" s="152"/>
      <c r="CM5" s="174" t="s">
        <v>42</v>
      </c>
      <c r="CN5" s="175"/>
      <c r="CO5" s="175"/>
      <c r="CP5" s="175"/>
      <c r="CQ5" s="175"/>
      <c r="CR5" s="175"/>
      <c r="CS5" s="175"/>
      <c r="CT5" s="175"/>
      <c r="CU5" s="175"/>
      <c r="CV5" s="176"/>
      <c r="CW5" s="151" t="s">
        <v>43</v>
      </c>
      <c r="CX5" s="152"/>
      <c r="CY5" s="151">
        <f>VLOOKUP(CW$1,'参加申込書②(入力用)'!$A$7:$Q$16,15,0)</f>
        <v>0</v>
      </c>
      <c r="CZ5" s="162" t="e">
        <f>VLOOKUP(#REF!,'参加申込書②(入力用)'!$A$7:$Q$16,3,0)</f>
        <v>#REF!</v>
      </c>
      <c r="DA5" s="162" t="e">
        <f>VLOOKUP(#REF!,'参加申込書②(入力用)'!$A$7:$Q$16,3,0)</f>
        <v>#REF!</v>
      </c>
      <c r="DB5" s="162" t="e">
        <f>VLOOKUP(#REF!,'参加申込書②(入力用)'!$A$7:$Q$16,3,0)</f>
        <v>#REF!</v>
      </c>
      <c r="DC5" s="162" t="e">
        <f>VLOOKUP(#REF!,'参加申込書②(入力用)'!$A$7:$Q$16,3,0)</f>
        <v>#REF!</v>
      </c>
      <c r="DD5" s="162">
        <f>VLOOKUP(CW$1,'参加申込書②(入力用)'!$A$7:$Q$16,17,0)</f>
        <v>0</v>
      </c>
      <c r="DE5" s="162"/>
      <c r="DF5" s="152"/>
      <c r="DG5" s="174" t="s">
        <v>42</v>
      </c>
      <c r="DH5" s="175"/>
      <c r="DI5" s="175"/>
      <c r="DJ5" s="175"/>
      <c r="DK5" s="175"/>
      <c r="DL5" s="175"/>
      <c r="DM5" s="175"/>
      <c r="DN5" s="175"/>
      <c r="DO5" s="175"/>
      <c r="DP5" s="176"/>
      <c r="DQ5" s="151" t="s">
        <v>43</v>
      </c>
      <c r="DR5" s="152"/>
      <c r="DS5" s="151">
        <f>VLOOKUP(DQ$1,'参加申込書②(入力用)'!$A$7:$Q$16,15,0)</f>
        <v>0</v>
      </c>
      <c r="DT5" s="162" t="e">
        <f>VLOOKUP(#REF!,'参加申込書②(入力用)'!$A$7:$Q$16,3,0)</f>
        <v>#REF!</v>
      </c>
      <c r="DU5" s="162" t="e">
        <f>VLOOKUP(#REF!,'参加申込書②(入力用)'!$A$7:$Q$16,3,0)</f>
        <v>#REF!</v>
      </c>
      <c r="DV5" s="162" t="e">
        <f>VLOOKUP(#REF!,'参加申込書②(入力用)'!$A$7:$Q$16,3,0)</f>
        <v>#REF!</v>
      </c>
      <c r="DW5" s="162" t="e">
        <f>VLOOKUP(#REF!,'参加申込書②(入力用)'!$A$7:$Q$16,3,0)</f>
        <v>#REF!</v>
      </c>
      <c r="DX5" s="162">
        <f>VLOOKUP(DQ$1,'参加申込書②(入力用)'!$A$7:$Q$16,17,0)</f>
        <v>0</v>
      </c>
      <c r="DY5" s="162"/>
      <c r="DZ5" s="152"/>
      <c r="EA5" s="174" t="s">
        <v>42</v>
      </c>
      <c r="EB5" s="175"/>
      <c r="EC5" s="175"/>
      <c r="ED5" s="175"/>
      <c r="EE5" s="175"/>
      <c r="EF5" s="175"/>
      <c r="EG5" s="175"/>
      <c r="EH5" s="175"/>
      <c r="EI5" s="175"/>
      <c r="EJ5" s="176"/>
      <c r="EK5" s="151" t="s">
        <v>43</v>
      </c>
      <c r="EL5" s="152"/>
      <c r="EM5" s="151">
        <f>VLOOKUP(EK$1,'参加申込書②(入力用)'!$A$7:$Q$16,15,0)</f>
        <v>0</v>
      </c>
      <c r="EN5" s="162" t="e">
        <f>VLOOKUP(#REF!,'参加申込書②(入力用)'!$A$7:$Q$16,3,0)</f>
        <v>#REF!</v>
      </c>
      <c r="EO5" s="162" t="e">
        <f>VLOOKUP(#REF!,'参加申込書②(入力用)'!$A$7:$Q$16,3,0)</f>
        <v>#REF!</v>
      </c>
      <c r="EP5" s="162" t="e">
        <f>VLOOKUP(#REF!,'参加申込書②(入力用)'!$A$7:$Q$16,3,0)</f>
        <v>#REF!</v>
      </c>
      <c r="EQ5" s="162" t="e">
        <f>VLOOKUP(#REF!,'参加申込書②(入力用)'!$A$7:$Q$16,3,0)</f>
        <v>#REF!</v>
      </c>
      <c r="ER5" s="162">
        <f>VLOOKUP(EK$1,'参加申込書②(入力用)'!$A$7:$Q$16,17,0)</f>
        <v>0</v>
      </c>
      <c r="ES5" s="162"/>
      <c r="ET5" s="152"/>
      <c r="EU5" s="174" t="s">
        <v>42</v>
      </c>
      <c r="EV5" s="175"/>
      <c r="EW5" s="175"/>
      <c r="EX5" s="175"/>
      <c r="EY5" s="175"/>
      <c r="EZ5" s="175"/>
      <c r="FA5" s="175"/>
      <c r="FB5" s="175"/>
      <c r="FC5" s="175"/>
      <c r="FD5" s="176"/>
      <c r="FE5" s="151" t="s">
        <v>43</v>
      </c>
      <c r="FF5" s="152"/>
      <c r="FG5" s="151">
        <f>VLOOKUP(FE$1,'参加申込書②(入力用)'!$A$7:$Q$16,15,0)</f>
        <v>0</v>
      </c>
      <c r="FH5" s="162" t="e">
        <f>VLOOKUP(#REF!,'参加申込書②(入力用)'!$A$7:$Q$16,3,0)</f>
        <v>#REF!</v>
      </c>
      <c r="FI5" s="162" t="e">
        <f>VLOOKUP(#REF!,'参加申込書②(入力用)'!$A$7:$Q$16,3,0)</f>
        <v>#REF!</v>
      </c>
      <c r="FJ5" s="162" t="e">
        <f>VLOOKUP(#REF!,'参加申込書②(入力用)'!$A$7:$Q$16,3,0)</f>
        <v>#REF!</v>
      </c>
      <c r="FK5" s="162" t="e">
        <f>VLOOKUP(#REF!,'参加申込書②(入力用)'!$A$7:$Q$16,3,0)</f>
        <v>#REF!</v>
      </c>
      <c r="FL5" s="162">
        <f>VLOOKUP(FE$1,'参加申込書②(入力用)'!$A$7:$Q$16,17,0)</f>
        <v>0</v>
      </c>
      <c r="FM5" s="162"/>
      <c r="FN5" s="152"/>
      <c r="FO5" s="174" t="s">
        <v>42</v>
      </c>
      <c r="FP5" s="175"/>
      <c r="FQ5" s="175"/>
      <c r="FR5" s="175"/>
      <c r="FS5" s="175"/>
      <c r="FT5" s="175"/>
      <c r="FU5" s="175"/>
      <c r="FV5" s="175"/>
      <c r="FW5" s="175"/>
      <c r="FX5" s="176"/>
      <c r="FY5" s="151" t="s">
        <v>43</v>
      </c>
      <c r="FZ5" s="152"/>
      <c r="GA5" s="151">
        <f>VLOOKUP(FY$1,'参加申込書②(入力用)'!$A$7:$Q$16,15,0)</f>
        <v>0</v>
      </c>
      <c r="GB5" s="162" t="e">
        <f>VLOOKUP(#REF!,'参加申込書②(入力用)'!$A$7:$Q$16,3,0)</f>
        <v>#REF!</v>
      </c>
      <c r="GC5" s="162" t="e">
        <f>VLOOKUP(#REF!,'参加申込書②(入力用)'!$A$7:$Q$16,3,0)</f>
        <v>#REF!</v>
      </c>
      <c r="GD5" s="162" t="e">
        <f>VLOOKUP(#REF!,'参加申込書②(入力用)'!$A$7:$Q$16,3,0)</f>
        <v>#REF!</v>
      </c>
      <c r="GE5" s="162" t="e">
        <f>VLOOKUP(#REF!,'参加申込書②(入力用)'!$A$7:$Q$16,3,0)</f>
        <v>#REF!</v>
      </c>
      <c r="GF5" s="162">
        <f>VLOOKUP(FY$1,'参加申込書②(入力用)'!$A$7:$Q$16,17,0)</f>
        <v>0</v>
      </c>
      <c r="GG5" s="162"/>
      <c r="GH5" s="152"/>
      <c r="GI5" s="174" t="s">
        <v>42</v>
      </c>
      <c r="GJ5" s="175"/>
      <c r="GK5" s="175"/>
      <c r="GL5" s="175"/>
      <c r="GM5" s="175"/>
      <c r="GN5" s="175"/>
      <c r="GO5" s="175"/>
      <c r="GP5" s="175"/>
      <c r="GQ5" s="175"/>
      <c r="GR5" s="176"/>
    </row>
    <row r="6" spans="1:200" ht="30" customHeight="1">
      <c r="A6" s="156"/>
      <c r="B6" s="157"/>
      <c r="C6" s="156"/>
      <c r="D6" s="173"/>
      <c r="E6" s="173"/>
      <c r="F6" s="173"/>
      <c r="G6" s="173"/>
      <c r="H6" s="173"/>
      <c r="I6" s="173"/>
      <c r="J6" s="157"/>
      <c r="K6" s="85"/>
      <c r="L6" s="83" t="s">
        <v>44</v>
      </c>
      <c r="M6" s="83"/>
      <c r="N6" s="83" t="s">
        <v>45</v>
      </c>
      <c r="O6" s="83" t="s">
        <v>46</v>
      </c>
      <c r="P6" s="83"/>
      <c r="Q6" s="83" t="s">
        <v>45</v>
      </c>
      <c r="R6" s="83" t="s">
        <v>47</v>
      </c>
      <c r="S6" s="83"/>
      <c r="T6" s="84" t="s">
        <v>48</v>
      </c>
      <c r="U6" s="156"/>
      <c r="V6" s="157"/>
      <c r="W6" s="156"/>
      <c r="X6" s="173"/>
      <c r="Y6" s="173"/>
      <c r="Z6" s="173"/>
      <c r="AA6" s="173"/>
      <c r="AB6" s="173"/>
      <c r="AC6" s="173"/>
      <c r="AD6" s="157"/>
      <c r="AE6" s="85"/>
      <c r="AF6" s="83" t="s">
        <v>44</v>
      </c>
      <c r="AG6" s="83"/>
      <c r="AH6" s="83" t="s">
        <v>45</v>
      </c>
      <c r="AI6" s="83" t="s">
        <v>46</v>
      </c>
      <c r="AJ6" s="83"/>
      <c r="AK6" s="83" t="s">
        <v>45</v>
      </c>
      <c r="AL6" s="83" t="s">
        <v>47</v>
      </c>
      <c r="AM6" s="83"/>
      <c r="AN6" s="84" t="s">
        <v>48</v>
      </c>
      <c r="AO6" s="156"/>
      <c r="AP6" s="157"/>
      <c r="AQ6" s="156"/>
      <c r="AR6" s="173"/>
      <c r="AS6" s="173"/>
      <c r="AT6" s="173"/>
      <c r="AU6" s="173"/>
      <c r="AV6" s="173"/>
      <c r="AW6" s="173"/>
      <c r="AX6" s="157"/>
      <c r="AY6" s="85"/>
      <c r="AZ6" s="83" t="s">
        <v>44</v>
      </c>
      <c r="BA6" s="83"/>
      <c r="BB6" s="83" t="s">
        <v>45</v>
      </c>
      <c r="BC6" s="83" t="s">
        <v>46</v>
      </c>
      <c r="BD6" s="83"/>
      <c r="BE6" s="83" t="s">
        <v>45</v>
      </c>
      <c r="BF6" s="83" t="s">
        <v>47</v>
      </c>
      <c r="BG6" s="83"/>
      <c r="BH6" s="84" t="s">
        <v>48</v>
      </c>
      <c r="BI6" s="156"/>
      <c r="BJ6" s="157"/>
      <c r="BK6" s="156"/>
      <c r="BL6" s="173"/>
      <c r="BM6" s="173"/>
      <c r="BN6" s="173"/>
      <c r="BO6" s="173"/>
      <c r="BP6" s="173"/>
      <c r="BQ6" s="173"/>
      <c r="BR6" s="157"/>
      <c r="BS6" s="85"/>
      <c r="BT6" s="83" t="s">
        <v>44</v>
      </c>
      <c r="BU6" s="83"/>
      <c r="BV6" s="83" t="s">
        <v>45</v>
      </c>
      <c r="BW6" s="83" t="s">
        <v>46</v>
      </c>
      <c r="BX6" s="83"/>
      <c r="BY6" s="83" t="s">
        <v>45</v>
      </c>
      <c r="BZ6" s="83" t="s">
        <v>47</v>
      </c>
      <c r="CA6" s="83"/>
      <c r="CB6" s="84" t="s">
        <v>48</v>
      </c>
      <c r="CC6" s="156"/>
      <c r="CD6" s="157"/>
      <c r="CE6" s="156"/>
      <c r="CF6" s="173"/>
      <c r="CG6" s="173"/>
      <c r="CH6" s="173"/>
      <c r="CI6" s="173"/>
      <c r="CJ6" s="173"/>
      <c r="CK6" s="173"/>
      <c r="CL6" s="157"/>
      <c r="CM6" s="85"/>
      <c r="CN6" s="83" t="s">
        <v>44</v>
      </c>
      <c r="CO6" s="83"/>
      <c r="CP6" s="83" t="s">
        <v>45</v>
      </c>
      <c r="CQ6" s="83" t="s">
        <v>46</v>
      </c>
      <c r="CR6" s="83"/>
      <c r="CS6" s="83" t="s">
        <v>45</v>
      </c>
      <c r="CT6" s="83" t="s">
        <v>47</v>
      </c>
      <c r="CU6" s="83"/>
      <c r="CV6" s="84" t="s">
        <v>48</v>
      </c>
      <c r="CW6" s="156"/>
      <c r="CX6" s="157"/>
      <c r="CY6" s="156" t="e">
        <f>VLOOKUP(#REF!,'参加申込書②(入力用)'!$A$7:$Q$16,3,0)</f>
        <v>#REF!</v>
      </c>
      <c r="CZ6" s="173" t="e">
        <f>VLOOKUP(#REF!,'参加申込書②(入力用)'!$A$7:$Q$16,3,0)</f>
        <v>#REF!</v>
      </c>
      <c r="DA6" s="173" t="e">
        <f>VLOOKUP(#REF!,'参加申込書②(入力用)'!$A$7:$Q$16,3,0)</f>
        <v>#REF!</v>
      </c>
      <c r="DB6" s="173" t="e">
        <f>VLOOKUP(#REF!,'参加申込書②(入力用)'!$A$7:$Q$16,3,0)</f>
        <v>#REF!</v>
      </c>
      <c r="DC6" s="173" t="e">
        <f>VLOOKUP(#REF!,'参加申込書②(入力用)'!$A$7:$Q$16,3,0)</f>
        <v>#REF!</v>
      </c>
      <c r="DD6" s="173"/>
      <c r="DE6" s="173"/>
      <c r="DF6" s="157"/>
      <c r="DG6" s="85"/>
      <c r="DH6" s="83" t="s">
        <v>49</v>
      </c>
      <c r="DI6" s="83"/>
      <c r="DJ6" s="83" t="s">
        <v>50</v>
      </c>
      <c r="DK6" s="83" t="s">
        <v>51</v>
      </c>
      <c r="DL6" s="83"/>
      <c r="DM6" s="83" t="s">
        <v>50</v>
      </c>
      <c r="DN6" s="83" t="s">
        <v>52</v>
      </c>
      <c r="DO6" s="83"/>
      <c r="DP6" s="84" t="s">
        <v>53</v>
      </c>
      <c r="DQ6" s="156"/>
      <c r="DR6" s="157"/>
      <c r="DS6" s="156" t="e">
        <f>VLOOKUP(#REF!,'参加申込書②(入力用)'!$A$7:$Q$16,3,0)</f>
        <v>#REF!</v>
      </c>
      <c r="DT6" s="173" t="e">
        <f>VLOOKUP(#REF!,'参加申込書②(入力用)'!$A$7:$Q$16,3,0)</f>
        <v>#REF!</v>
      </c>
      <c r="DU6" s="173" t="e">
        <f>VLOOKUP(#REF!,'参加申込書②(入力用)'!$A$7:$Q$16,3,0)</f>
        <v>#REF!</v>
      </c>
      <c r="DV6" s="173" t="e">
        <f>VLOOKUP(#REF!,'参加申込書②(入力用)'!$A$7:$Q$16,3,0)</f>
        <v>#REF!</v>
      </c>
      <c r="DW6" s="173" t="e">
        <f>VLOOKUP(#REF!,'参加申込書②(入力用)'!$A$7:$Q$16,3,0)</f>
        <v>#REF!</v>
      </c>
      <c r="DX6" s="173"/>
      <c r="DY6" s="173"/>
      <c r="DZ6" s="157"/>
      <c r="EA6" s="85"/>
      <c r="EB6" s="83" t="s">
        <v>49</v>
      </c>
      <c r="EC6" s="83"/>
      <c r="ED6" s="83" t="s">
        <v>50</v>
      </c>
      <c r="EE6" s="83" t="s">
        <v>51</v>
      </c>
      <c r="EF6" s="83"/>
      <c r="EG6" s="83" t="s">
        <v>50</v>
      </c>
      <c r="EH6" s="83" t="s">
        <v>52</v>
      </c>
      <c r="EI6" s="83"/>
      <c r="EJ6" s="84" t="s">
        <v>53</v>
      </c>
      <c r="EK6" s="156"/>
      <c r="EL6" s="157"/>
      <c r="EM6" s="156" t="e">
        <f>VLOOKUP(#REF!,'参加申込書②(入力用)'!$A$7:$Q$16,3,0)</f>
        <v>#REF!</v>
      </c>
      <c r="EN6" s="173" t="e">
        <f>VLOOKUP(#REF!,'参加申込書②(入力用)'!$A$7:$Q$16,3,0)</f>
        <v>#REF!</v>
      </c>
      <c r="EO6" s="173" t="e">
        <f>VLOOKUP(#REF!,'参加申込書②(入力用)'!$A$7:$Q$16,3,0)</f>
        <v>#REF!</v>
      </c>
      <c r="EP6" s="173" t="e">
        <f>VLOOKUP(#REF!,'参加申込書②(入力用)'!$A$7:$Q$16,3,0)</f>
        <v>#REF!</v>
      </c>
      <c r="EQ6" s="173" t="e">
        <f>VLOOKUP(#REF!,'参加申込書②(入力用)'!$A$7:$Q$16,3,0)</f>
        <v>#REF!</v>
      </c>
      <c r="ER6" s="173"/>
      <c r="ES6" s="173"/>
      <c r="ET6" s="157"/>
      <c r="EU6" s="85"/>
      <c r="EV6" s="83" t="s">
        <v>49</v>
      </c>
      <c r="EW6" s="83"/>
      <c r="EX6" s="83" t="s">
        <v>50</v>
      </c>
      <c r="EY6" s="83" t="s">
        <v>51</v>
      </c>
      <c r="EZ6" s="83"/>
      <c r="FA6" s="83" t="s">
        <v>50</v>
      </c>
      <c r="FB6" s="83" t="s">
        <v>52</v>
      </c>
      <c r="FC6" s="83"/>
      <c r="FD6" s="84" t="s">
        <v>53</v>
      </c>
      <c r="FE6" s="156"/>
      <c r="FF6" s="157"/>
      <c r="FG6" s="156" t="e">
        <f>VLOOKUP(#REF!,'参加申込書②(入力用)'!$A$7:$Q$16,3,0)</f>
        <v>#REF!</v>
      </c>
      <c r="FH6" s="173" t="e">
        <f>VLOOKUP(#REF!,'参加申込書②(入力用)'!$A$7:$Q$16,3,0)</f>
        <v>#REF!</v>
      </c>
      <c r="FI6" s="173" t="e">
        <f>VLOOKUP(#REF!,'参加申込書②(入力用)'!$A$7:$Q$16,3,0)</f>
        <v>#REF!</v>
      </c>
      <c r="FJ6" s="173" t="e">
        <f>VLOOKUP(#REF!,'参加申込書②(入力用)'!$A$7:$Q$16,3,0)</f>
        <v>#REF!</v>
      </c>
      <c r="FK6" s="173" t="e">
        <f>VLOOKUP(#REF!,'参加申込書②(入力用)'!$A$7:$Q$16,3,0)</f>
        <v>#REF!</v>
      </c>
      <c r="FL6" s="173"/>
      <c r="FM6" s="173"/>
      <c r="FN6" s="157"/>
      <c r="FO6" s="85"/>
      <c r="FP6" s="83" t="s">
        <v>49</v>
      </c>
      <c r="FQ6" s="83"/>
      <c r="FR6" s="83" t="s">
        <v>50</v>
      </c>
      <c r="FS6" s="83" t="s">
        <v>51</v>
      </c>
      <c r="FT6" s="83"/>
      <c r="FU6" s="83" t="s">
        <v>50</v>
      </c>
      <c r="FV6" s="83" t="s">
        <v>52</v>
      </c>
      <c r="FW6" s="83"/>
      <c r="FX6" s="84" t="s">
        <v>53</v>
      </c>
      <c r="FY6" s="156"/>
      <c r="FZ6" s="157"/>
      <c r="GA6" s="156" t="e">
        <f>VLOOKUP(#REF!,'参加申込書②(入力用)'!$A$7:$Q$16,3,0)</f>
        <v>#REF!</v>
      </c>
      <c r="GB6" s="173" t="e">
        <f>VLOOKUP(#REF!,'参加申込書②(入力用)'!$A$7:$Q$16,3,0)</f>
        <v>#REF!</v>
      </c>
      <c r="GC6" s="173" t="e">
        <f>VLOOKUP(#REF!,'参加申込書②(入力用)'!$A$7:$Q$16,3,0)</f>
        <v>#REF!</v>
      </c>
      <c r="GD6" s="173" t="e">
        <f>VLOOKUP(#REF!,'参加申込書②(入力用)'!$A$7:$Q$16,3,0)</f>
        <v>#REF!</v>
      </c>
      <c r="GE6" s="173" t="e">
        <f>VLOOKUP(#REF!,'参加申込書②(入力用)'!$A$7:$Q$16,3,0)</f>
        <v>#REF!</v>
      </c>
      <c r="GF6" s="173"/>
      <c r="GG6" s="173"/>
      <c r="GH6" s="157"/>
      <c r="GI6" s="85"/>
      <c r="GJ6" s="83" t="s">
        <v>49</v>
      </c>
      <c r="GK6" s="83"/>
      <c r="GL6" s="83" t="s">
        <v>50</v>
      </c>
      <c r="GM6" s="83" t="s">
        <v>51</v>
      </c>
      <c r="GN6" s="83"/>
      <c r="GO6" s="83" t="s">
        <v>50</v>
      </c>
      <c r="GP6" s="83" t="s">
        <v>52</v>
      </c>
      <c r="GQ6" s="83"/>
      <c r="GR6" s="84" t="s">
        <v>53</v>
      </c>
    </row>
    <row r="7" spans="1:200" ht="37.5" customHeight="1">
      <c r="A7" s="151" t="s">
        <v>31</v>
      </c>
      <c r="B7" s="152"/>
      <c r="C7" s="153" t="e">
        <f>VLOOKUP('キャプション① '!$AE$2,学校番号・学校名・校長名!$A$3:$C$65,2,0)</f>
        <v>#N/A</v>
      </c>
      <c r="D7" s="154" t="e">
        <f>VLOOKUP(G6,学校番号・学校名・校長名!$A$3:$C$65,2,0)</f>
        <v>#N/A</v>
      </c>
      <c r="E7" s="154" t="e">
        <f>VLOOKUP(H6,学校番号・学校名・校長名!$A$3:$C$65,2,0)</f>
        <v>#N/A</v>
      </c>
      <c r="F7" s="154" t="e">
        <f>VLOOKUP(I6,学校番号・学校名・校長名!$A$3:$C$65,2,0)</f>
        <v>#N/A</v>
      </c>
      <c r="G7" s="154" t="e">
        <f>VLOOKUP(J6,学校番号・学校名・校長名!$A$3:$C$65,2,0)</f>
        <v>#N/A</v>
      </c>
      <c r="H7" s="154" t="e">
        <f>VLOOKUP(K6,学校番号・学校名・校長名!$A$3:$C$65,2,0)</f>
        <v>#N/A</v>
      </c>
      <c r="I7" s="154" t="e">
        <f>VLOOKUP(L6,学校番号・学校名・校長名!$A$3:$C$65,2,0)</f>
        <v>#N/A</v>
      </c>
      <c r="J7" s="154" t="e">
        <f>VLOOKUP(M6,学校番号・学校名・校長名!$A$3:$C$65,2,0)</f>
        <v>#N/A</v>
      </c>
      <c r="K7" s="154" t="e">
        <f>VLOOKUP(N6,学校番号・学校名・校長名!$A$3:$C$65,2,0)</f>
        <v>#N/A</v>
      </c>
      <c r="L7" s="154" t="e">
        <f>VLOOKUP(O6,学校番号・学校名・校長名!$A$3:$C$65,2,0)</f>
        <v>#N/A</v>
      </c>
      <c r="M7" s="154" t="e">
        <f>VLOOKUP(P6,学校番号・学校名・校長名!$A$3:$C$65,2,0)</f>
        <v>#N/A</v>
      </c>
      <c r="N7" s="154" t="e">
        <f>VLOOKUP(Q6,学校番号・学校名・校長名!$A$3:$C$65,2,0)</f>
        <v>#N/A</v>
      </c>
      <c r="O7" s="154" t="e">
        <f>VLOOKUP(R6,学校番号・学校名・校長名!$A$3:$C$65,2,0)</f>
        <v>#N/A</v>
      </c>
      <c r="P7" s="154" t="e">
        <f>VLOOKUP(S6,学校番号・学校名・校長名!$A$3:$C$65,2,0)</f>
        <v>#N/A</v>
      </c>
      <c r="Q7" s="154" t="e">
        <f>VLOOKUP(T6,学校番号・学校名・校長名!$A$3:$C$65,2,0)</f>
        <v>#N/A</v>
      </c>
      <c r="R7" s="154" t="e">
        <f>VLOOKUP(U6,学校番号・学校名・校長名!$A$3:$C$65,2,0)</f>
        <v>#N/A</v>
      </c>
      <c r="S7" s="154" t="e">
        <f>VLOOKUP(V6,学校番号・学校名・校長名!$A$3:$C$65,2,0)</f>
        <v>#N/A</v>
      </c>
      <c r="T7" s="155" t="e">
        <f>VLOOKUP(W6,学校番号・学校名・校長名!$A$3:$C$65,2,0)</f>
        <v>#N/A</v>
      </c>
      <c r="U7" s="151" t="s">
        <v>31</v>
      </c>
      <c r="V7" s="152"/>
      <c r="W7" s="153" t="e">
        <f>VLOOKUP('キャプション① '!$AE$2,学校番号・学校名・校長名!$A$3:$C$65,2,0)</f>
        <v>#N/A</v>
      </c>
      <c r="X7" s="154" t="e">
        <f>VLOOKUP(AA6,学校番号・学校名・校長名!$A$3:$C$65,2,0)</f>
        <v>#N/A</v>
      </c>
      <c r="Y7" s="154" t="e">
        <f>VLOOKUP(AB6,学校番号・学校名・校長名!$A$3:$C$65,2,0)</f>
        <v>#N/A</v>
      </c>
      <c r="Z7" s="154" t="e">
        <f>VLOOKUP(AC6,学校番号・学校名・校長名!$A$3:$C$65,2,0)</f>
        <v>#N/A</v>
      </c>
      <c r="AA7" s="154" t="e">
        <f>VLOOKUP(AD6,学校番号・学校名・校長名!$A$3:$C$65,2,0)</f>
        <v>#N/A</v>
      </c>
      <c r="AB7" s="154" t="e">
        <f>VLOOKUP(AE6,学校番号・学校名・校長名!$A$3:$C$65,2,0)</f>
        <v>#N/A</v>
      </c>
      <c r="AC7" s="154" t="e">
        <f>VLOOKUP(AF6,学校番号・学校名・校長名!$A$3:$C$65,2,0)</f>
        <v>#N/A</v>
      </c>
      <c r="AD7" s="154" t="e">
        <f>VLOOKUP(AG6,学校番号・学校名・校長名!$A$3:$C$65,2,0)</f>
        <v>#N/A</v>
      </c>
      <c r="AE7" s="154" t="e">
        <f>VLOOKUP(AH6,学校番号・学校名・校長名!$A$3:$C$65,2,0)</f>
        <v>#N/A</v>
      </c>
      <c r="AF7" s="154" t="e">
        <f>VLOOKUP(AI6,学校番号・学校名・校長名!$A$3:$C$65,2,0)</f>
        <v>#N/A</v>
      </c>
      <c r="AG7" s="154" t="e">
        <f>VLOOKUP(AJ6,学校番号・学校名・校長名!$A$3:$C$65,2,0)</f>
        <v>#N/A</v>
      </c>
      <c r="AH7" s="154" t="e">
        <f>VLOOKUP(AK6,学校番号・学校名・校長名!$A$3:$C$65,2,0)</f>
        <v>#N/A</v>
      </c>
      <c r="AI7" s="154" t="e">
        <f>VLOOKUP(AL6,学校番号・学校名・校長名!$A$3:$C$65,2,0)</f>
        <v>#N/A</v>
      </c>
      <c r="AJ7" s="154" t="e">
        <f>VLOOKUP(AM6,学校番号・学校名・校長名!$A$3:$C$65,2,0)</f>
        <v>#N/A</v>
      </c>
      <c r="AK7" s="154" t="e">
        <f>VLOOKUP(AN6,学校番号・学校名・校長名!$A$3:$C$65,2,0)</f>
        <v>#N/A</v>
      </c>
      <c r="AL7" s="154" t="e">
        <f>VLOOKUP(AO6,学校番号・学校名・校長名!$A$3:$C$65,2,0)</f>
        <v>#N/A</v>
      </c>
      <c r="AM7" s="154" t="e">
        <f>VLOOKUP(AP6,学校番号・学校名・校長名!$A$3:$C$65,2,0)</f>
        <v>#N/A</v>
      </c>
      <c r="AN7" s="155" t="e">
        <f>VLOOKUP(AQ6,学校番号・学校名・校長名!$A$3:$C$65,2,0)</f>
        <v>#N/A</v>
      </c>
      <c r="AO7" s="151" t="s">
        <v>31</v>
      </c>
      <c r="AP7" s="152"/>
      <c r="AQ7" s="153" t="e">
        <f>VLOOKUP('キャプション① '!$AE$2,学校番号・学校名・校長名!$A$3:$C$65,2,0)</f>
        <v>#N/A</v>
      </c>
      <c r="AR7" s="154" t="e">
        <f>VLOOKUP(AU6,学校番号・学校名・校長名!$A$3:$C$65,2,0)</f>
        <v>#N/A</v>
      </c>
      <c r="AS7" s="154" t="e">
        <f>VLOOKUP(AV6,学校番号・学校名・校長名!$A$3:$C$65,2,0)</f>
        <v>#N/A</v>
      </c>
      <c r="AT7" s="154" t="e">
        <f>VLOOKUP(AW6,学校番号・学校名・校長名!$A$3:$C$65,2,0)</f>
        <v>#N/A</v>
      </c>
      <c r="AU7" s="154" t="e">
        <f>VLOOKUP(AX6,学校番号・学校名・校長名!$A$3:$C$65,2,0)</f>
        <v>#N/A</v>
      </c>
      <c r="AV7" s="154" t="e">
        <f>VLOOKUP(AY6,学校番号・学校名・校長名!$A$3:$C$65,2,0)</f>
        <v>#N/A</v>
      </c>
      <c r="AW7" s="154" t="e">
        <f>VLOOKUP(AZ6,学校番号・学校名・校長名!$A$3:$C$65,2,0)</f>
        <v>#N/A</v>
      </c>
      <c r="AX7" s="154" t="e">
        <f>VLOOKUP(BA6,学校番号・学校名・校長名!$A$3:$C$65,2,0)</f>
        <v>#N/A</v>
      </c>
      <c r="AY7" s="154" t="e">
        <f>VLOOKUP(BB6,学校番号・学校名・校長名!$A$3:$C$65,2,0)</f>
        <v>#N/A</v>
      </c>
      <c r="AZ7" s="154" t="e">
        <f>VLOOKUP(BC6,学校番号・学校名・校長名!$A$3:$C$65,2,0)</f>
        <v>#N/A</v>
      </c>
      <c r="BA7" s="154" t="e">
        <f>VLOOKUP(BD6,学校番号・学校名・校長名!$A$3:$C$65,2,0)</f>
        <v>#N/A</v>
      </c>
      <c r="BB7" s="154" t="e">
        <f>VLOOKUP(BE6,学校番号・学校名・校長名!$A$3:$C$65,2,0)</f>
        <v>#N/A</v>
      </c>
      <c r="BC7" s="154" t="e">
        <f>VLOOKUP(BF6,学校番号・学校名・校長名!$A$3:$C$65,2,0)</f>
        <v>#N/A</v>
      </c>
      <c r="BD7" s="154" t="e">
        <f>VLOOKUP(BG6,学校番号・学校名・校長名!$A$3:$C$65,2,0)</f>
        <v>#N/A</v>
      </c>
      <c r="BE7" s="154" t="e">
        <f>VLOOKUP(BH6,学校番号・学校名・校長名!$A$3:$C$65,2,0)</f>
        <v>#N/A</v>
      </c>
      <c r="BF7" s="154" t="e">
        <f>VLOOKUP(BI6,学校番号・学校名・校長名!$A$3:$C$65,2,0)</f>
        <v>#N/A</v>
      </c>
      <c r="BG7" s="154" t="e">
        <f>VLOOKUP(BJ6,学校番号・学校名・校長名!$A$3:$C$65,2,0)</f>
        <v>#N/A</v>
      </c>
      <c r="BH7" s="155" t="e">
        <f>VLOOKUP(BK6,学校番号・学校名・校長名!$A$3:$C$65,2,0)</f>
        <v>#N/A</v>
      </c>
      <c r="BI7" s="151" t="s">
        <v>31</v>
      </c>
      <c r="BJ7" s="152"/>
      <c r="BK7" s="153" t="e">
        <f>VLOOKUP('キャプション① '!$AE$2,学校番号・学校名・校長名!$A$3:$C$65,2,0)</f>
        <v>#N/A</v>
      </c>
      <c r="BL7" s="154" t="e">
        <f>VLOOKUP(BO6,学校番号・学校名・校長名!$A$3:$C$65,2,0)</f>
        <v>#N/A</v>
      </c>
      <c r="BM7" s="154" t="e">
        <f>VLOOKUP(BP6,学校番号・学校名・校長名!$A$3:$C$65,2,0)</f>
        <v>#N/A</v>
      </c>
      <c r="BN7" s="154" t="e">
        <f>VLOOKUP(BQ6,学校番号・学校名・校長名!$A$3:$C$65,2,0)</f>
        <v>#N/A</v>
      </c>
      <c r="BO7" s="154" t="e">
        <f>VLOOKUP(BR6,学校番号・学校名・校長名!$A$3:$C$65,2,0)</f>
        <v>#N/A</v>
      </c>
      <c r="BP7" s="154" t="e">
        <f>VLOOKUP(BS6,学校番号・学校名・校長名!$A$3:$C$65,2,0)</f>
        <v>#N/A</v>
      </c>
      <c r="BQ7" s="154" t="e">
        <f>VLOOKUP(BT6,学校番号・学校名・校長名!$A$3:$C$65,2,0)</f>
        <v>#N/A</v>
      </c>
      <c r="BR7" s="154" t="e">
        <f>VLOOKUP(BU6,学校番号・学校名・校長名!$A$3:$C$65,2,0)</f>
        <v>#N/A</v>
      </c>
      <c r="BS7" s="154" t="e">
        <f>VLOOKUP(BV6,学校番号・学校名・校長名!$A$3:$C$65,2,0)</f>
        <v>#N/A</v>
      </c>
      <c r="BT7" s="154" t="e">
        <f>VLOOKUP(BW6,学校番号・学校名・校長名!$A$3:$C$65,2,0)</f>
        <v>#N/A</v>
      </c>
      <c r="BU7" s="154" t="e">
        <f>VLOOKUP(BX6,学校番号・学校名・校長名!$A$3:$C$65,2,0)</f>
        <v>#N/A</v>
      </c>
      <c r="BV7" s="154" t="e">
        <f>VLOOKUP(BY6,学校番号・学校名・校長名!$A$3:$C$65,2,0)</f>
        <v>#N/A</v>
      </c>
      <c r="BW7" s="154" t="e">
        <f>VLOOKUP(BZ6,学校番号・学校名・校長名!$A$3:$C$65,2,0)</f>
        <v>#N/A</v>
      </c>
      <c r="BX7" s="154" t="e">
        <f>VLOOKUP(CA6,学校番号・学校名・校長名!$A$3:$C$65,2,0)</f>
        <v>#N/A</v>
      </c>
      <c r="BY7" s="154" t="e">
        <f>VLOOKUP(CB6,学校番号・学校名・校長名!$A$3:$C$65,2,0)</f>
        <v>#N/A</v>
      </c>
      <c r="BZ7" s="154" t="e">
        <f>VLOOKUP(CC6,学校番号・学校名・校長名!$A$3:$C$65,2,0)</f>
        <v>#N/A</v>
      </c>
      <c r="CA7" s="154" t="e">
        <f>VLOOKUP(CD6,学校番号・学校名・校長名!$A$3:$C$65,2,0)</f>
        <v>#N/A</v>
      </c>
      <c r="CB7" s="155" t="e">
        <f>VLOOKUP(CE6,学校番号・学校名・校長名!$A$3:$C$65,2,0)</f>
        <v>#N/A</v>
      </c>
      <c r="CC7" s="151" t="s">
        <v>31</v>
      </c>
      <c r="CD7" s="152"/>
      <c r="CE7" s="153" t="e">
        <f>VLOOKUP('キャプション① '!$AE$2,学校番号・学校名・校長名!$A$3:$C$65,2,0)</f>
        <v>#N/A</v>
      </c>
      <c r="CF7" s="154" t="e">
        <f>VLOOKUP(CI6,学校番号・学校名・校長名!$A$3:$C$65,2,0)</f>
        <v>#N/A</v>
      </c>
      <c r="CG7" s="154" t="e">
        <f>VLOOKUP(CJ6,学校番号・学校名・校長名!$A$3:$C$65,2,0)</f>
        <v>#N/A</v>
      </c>
      <c r="CH7" s="154" t="e">
        <f>VLOOKUP(CK6,学校番号・学校名・校長名!$A$3:$C$65,2,0)</f>
        <v>#N/A</v>
      </c>
      <c r="CI7" s="154" t="e">
        <f>VLOOKUP(CL6,学校番号・学校名・校長名!$A$3:$C$65,2,0)</f>
        <v>#N/A</v>
      </c>
      <c r="CJ7" s="154" t="e">
        <f>VLOOKUP(CM6,学校番号・学校名・校長名!$A$3:$C$65,2,0)</f>
        <v>#N/A</v>
      </c>
      <c r="CK7" s="154" t="e">
        <f>VLOOKUP(CN6,学校番号・学校名・校長名!$A$3:$C$65,2,0)</f>
        <v>#N/A</v>
      </c>
      <c r="CL7" s="154" t="e">
        <f>VLOOKUP(CO6,学校番号・学校名・校長名!$A$3:$C$65,2,0)</f>
        <v>#N/A</v>
      </c>
      <c r="CM7" s="154" t="e">
        <f>VLOOKUP(CP6,学校番号・学校名・校長名!$A$3:$C$65,2,0)</f>
        <v>#N/A</v>
      </c>
      <c r="CN7" s="154" t="e">
        <f>VLOOKUP(CQ6,学校番号・学校名・校長名!$A$3:$C$65,2,0)</f>
        <v>#N/A</v>
      </c>
      <c r="CO7" s="154" t="e">
        <f>VLOOKUP(CR6,学校番号・学校名・校長名!$A$3:$C$65,2,0)</f>
        <v>#N/A</v>
      </c>
      <c r="CP7" s="154" t="e">
        <f>VLOOKUP(CS6,学校番号・学校名・校長名!$A$3:$C$65,2,0)</f>
        <v>#N/A</v>
      </c>
      <c r="CQ7" s="154" t="e">
        <f>VLOOKUP(CT6,学校番号・学校名・校長名!$A$3:$C$65,2,0)</f>
        <v>#N/A</v>
      </c>
      <c r="CR7" s="154" t="e">
        <f>VLOOKUP(CU6,学校番号・学校名・校長名!$A$3:$C$65,2,0)</f>
        <v>#N/A</v>
      </c>
      <c r="CS7" s="154" t="e">
        <f>VLOOKUP(CV6,学校番号・学校名・校長名!$A$3:$C$65,2,0)</f>
        <v>#N/A</v>
      </c>
      <c r="CT7" s="154" t="e">
        <f>VLOOKUP(CW6,学校番号・学校名・校長名!$A$3:$C$65,2,0)</f>
        <v>#N/A</v>
      </c>
      <c r="CU7" s="154" t="e">
        <f>VLOOKUP(CX6,学校番号・学校名・校長名!$A$3:$C$65,2,0)</f>
        <v>#N/A</v>
      </c>
      <c r="CV7" s="155" t="e">
        <f>VLOOKUP(CY6,学校番号・学校名・校長名!$A$3:$C$65,2,0)</f>
        <v>#REF!</v>
      </c>
      <c r="CW7" s="151" t="s">
        <v>33</v>
      </c>
      <c r="CX7" s="152"/>
      <c r="CY7" s="153" t="e">
        <f>VLOOKUP('キャプション① '!$AE$2,学校番号・学校名・校長名!$A$3:$C$65,2,0)</f>
        <v>#N/A</v>
      </c>
      <c r="CZ7" s="154" t="e">
        <f>VLOOKUP(DC6,学校番号・学校名・校長名!$A$3:$C$65,2,0)</f>
        <v>#REF!</v>
      </c>
      <c r="DA7" s="154" t="e">
        <f>VLOOKUP(DD6,学校番号・学校名・校長名!$A$3:$C$65,2,0)</f>
        <v>#N/A</v>
      </c>
      <c r="DB7" s="154" t="e">
        <f>VLOOKUP(DE6,学校番号・学校名・校長名!$A$3:$C$65,2,0)</f>
        <v>#N/A</v>
      </c>
      <c r="DC7" s="154" t="e">
        <f>VLOOKUP(DF6,学校番号・学校名・校長名!$A$3:$C$65,2,0)</f>
        <v>#N/A</v>
      </c>
      <c r="DD7" s="154" t="e">
        <f>VLOOKUP(DG6,学校番号・学校名・校長名!$A$3:$C$65,2,0)</f>
        <v>#N/A</v>
      </c>
      <c r="DE7" s="154" t="e">
        <f>VLOOKUP(DH6,学校番号・学校名・校長名!$A$3:$C$65,2,0)</f>
        <v>#N/A</v>
      </c>
      <c r="DF7" s="154" t="e">
        <f>VLOOKUP(DI6,学校番号・学校名・校長名!$A$3:$C$65,2,0)</f>
        <v>#N/A</v>
      </c>
      <c r="DG7" s="154" t="e">
        <f>VLOOKUP(DJ6,学校番号・学校名・校長名!$A$3:$C$65,2,0)</f>
        <v>#N/A</v>
      </c>
      <c r="DH7" s="154" t="e">
        <f>VLOOKUP(DK6,学校番号・学校名・校長名!$A$3:$C$65,2,0)</f>
        <v>#N/A</v>
      </c>
      <c r="DI7" s="154" t="e">
        <f>VLOOKUP(DL6,学校番号・学校名・校長名!$A$3:$C$65,2,0)</f>
        <v>#N/A</v>
      </c>
      <c r="DJ7" s="154" t="e">
        <f>VLOOKUP(DM6,学校番号・学校名・校長名!$A$3:$C$65,2,0)</f>
        <v>#N/A</v>
      </c>
      <c r="DK7" s="154" t="e">
        <f>VLOOKUP(DN6,学校番号・学校名・校長名!$A$3:$C$65,2,0)</f>
        <v>#N/A</v>
      </c>
      <c r="DL7" s="154" t="e">
        <f>VLOOKUP(DO6,学校番号・学校名・校長名!$A$3:$C$65,2,0)</f>
        <v>#N/A</v>
      </c>
      <c r="DM7" s="154" t="e">
        <f>VLOOKUP(DP6,学校番号・学校名・校長名!$A$3:$C$65,2,0)</f>
        <v>#N/A</v>
      </c>
      <c r="DN7" s="154" t="e">
        <f>VLOOKUP(DQ6,学校番号・学校名・校長名!$A$3:$C$65,2,0)</f>
        <v>#N/A</v>
      </c>
      <c r="DO7" s="154" t="e">
        <f>VLOOKUP(DR6,学校番号・学校名・校長名!$A$3:$C$65,2,0)</f>
        <v>#N/A</v>
      </c>
      <c r="DP7" s="155" t="e">
        <f>VLOOKUP(DS6,学校番号・学校名・校長名!$A$3:$C$65,2,0)</f>
        <v>#REF!</v>
      </c>
      <c r="DQ7" s="151" t="s">
        <v>33</v>
      </c>
      <c r="DR7" s="152"/>
      <c r="DS7" s="153" t="e">
        <f>VLOOKUP('キャプション① '!$AE$2,学校番号・学校名・校長名!$A$3:$C$65,2,0)</f>
        <v>#N/A</v>
      </c>
      <c r="DT7" s="154" t="e">
        <f>VLOOKUP(DW6,学校番号・学校名・校長名!$A$3:$C$65,2,0)</f>
        <v>#REF!</v>
      </c>
      <c r="DU7" s="154" t="e">
        <f>VLOOKUP(DX6,学校番号・学校名・校長名!$A$3:$C$65,2,0)</f>
        <v>#N/A</v>
      </c>
      <c r="DV7" s="154" t="e">
        <f>VLOOKUP(DY6,学校番号・学校名・校長名!$A$3:$C$65,2,0)</f>
        <v>#N/A</v>
      </c>
      <c r="DW7" s="154" t="e">
        <f>VLOOKUP(DZ6,学校番号・学校名・校長名!$A$3:$C$65,2,0)</f>
        <v>#N/A</v>
      </c>
      <c r="DX7" s="154" t="e">
        <f>VLOOKUP(EA6,学校番号・学校名・校長名!$A$3:$C$65,2,0)</f>
        <v>#N/A</v>
      </c>
      <c r="DY7" s="154" t="e">
        <f>VLOOKUP(EB6,学校番号・学校名・校長名!$A$3:$C$65,2,0)</f>
        <v>#N/A</v>
      </c>
      <c r="DZ7" s="154" t="e">
        <f>VLOOKUP(EC6,学校番号・学校名・校長名!$A$3:$C$65,2,0)</f>
        <v>#N/A</v>
      </c>
      <c r="EA7" s="154" t="e">
        <f>VLOOKUP(ED6,学校番号・学校名・校長名!$A$3:$C$65,2,0)</f>
        <v>#N/A</v>
      </c>
      <c r="EB7" s="154" t="e">
        <f>VLOOKUP(EE6,学校番号・学校名・校長名!$A$3:$C$65,2,0)</f>
        <v>#N/A</v>
      </c>
      <c r="EC7" s="154" t="e">
        <f>VLOOKUP(EF6,学校番号・学校名・校長名!$A$3:$C$65,2,0)</f>
        <v>#N/A</v>
      </c>
      <c r="ED7" s="154" t="e">
        <f>VLOOKUP(EG6,学校番号・学校名・校長名!$A$3:$C$65,2,0)</f>
        <v>#N/A</v>
      </c>
      <c r="EE7" s="154" t="e">
        <f>VLOOKUP(EH6,学校番号・学校名・校長名!$A$3:$C$65,2,0)</f>
        <v>#N/A</v>
      </c>
      <c r="EF7" s="154" t="e">
        <f>VLOOKUP(EI6,学校番号・学校名・校長名!$A$3:$C$65,2,0)</f>
        <v>#N/A</v>
      </c>
      <c r="EG7" s="154" t="e">
        <f>VLOOKUP(EJ6,学校番号・学校名・校長名!$A$3:$C$65,2,0)</f>
        <v>#N/A</v>
      </c>
      <c r="EH7" s="154" t="e">
        <f>VLOOKUP(EK6,学校番号・学校名・校長名!$A$3:$C$65,2,0)</f>
        <v>#N/A</v>
      </c>
      <c r="EI7" s="154" t="e">
        <f>VLOOKUP(EL6,学校番号・学校名・校長名!$A$3:$C$65,2,0)</f>
        <v>#N/A</v>
      </c>
      <c r="EJ7" s="155" t="e">
        <f>VLOOKUP(EM6,学校番号・学校名・校長名!$A$3:$C$65,2,0)</f>
        <v>#REF!</v>
      </c>
      <c r="EK7" s="151" t="s">
        <v>33</v>
      </c>
      <c r="EL7" s="152"/>
      <c r="EM7" s="153" t="e">
        <f>VLOOKUP('キャプション① '!$AE$2,学校番号・学校名・校長名!$A$3:$C$65,2,0)</f>
        <v>#N/A</v>
      </c>
      <c r="EN7" s="154" t="e">
        <f>VLOOKUP(EQ6,学校番号・学校名・校長名!$A$3:$C$65,2,0)</f>
        <v>#REF!</v>
      </c>
      <c r="EO7" s="154" t="e">
        <f>VLOOKUP(ER6,学校番号・学校名・校長名!$A$3:$C$65,2,0)</f>
        <v>#N/A</v>
      </c>
      <c r="EP7" s="154" t="e">
        <f>VLOOKUP(ES6,学校番号・学校名・校長名!$A$3:$C$65,2,0)</f>
        <v>#N/A</v>
      </c>
      <c r="EQ7" s="154" t="e">
        <f>VLOOKUP(ET6,学校番号・学校名・校長名!$A$3:$C$65,2,0)</f>
        <v>#N/A</v>
      </c>
      <c r="ER7" s="154" t="e">
        <f>VLOOKUP(EU6,学校番号・学校名・校長名!$A$3:$C$65,2,0)</f>
        <v>#N/A</v>
      </c>
      <c r="ES7" s="154" t="e">
        <f>VLOOKUP(EV6,学校番号・学校名・校長名!$A$3:$C$65,2,0)</f>
        <v>#N/A</v>
      </c>
      <c r="ET7" s="154" t="e">
        <f>VLOOKUP(EW6,学校番号・学校名・校長名!$A$3:$C$65,2,0)</f>
        <v>#N/A</v>
      </c>
      <c r="EU7" s="154" t="e">
        <f>VLOOKUP(EX6,学校番号・学校名・校長名!$A$3:$C$65,2,0)</f>
        <v>#N/A</v>
      </c>
      <c r="EV7" s="154" t="e">
        <f>VLOOKUP(EY6,学校番号・学校名・校長名!$A$3:$C$65,2,0)</f>
        <v>#N/A</v>
      </c>
      <c r="EW7" s="154" t="e">
        <f>VLOOKUP(EZ6,学校番号・学校名・校長名!$A$3:$C$65,2,0)</f>
        <v>#N/A</v>
      </c>
      <c r="EX7" s="154" t="e">
        <f>VLOOKUP(FA6,学校番号・学校名・校長名!$A$3:$C$65,2,0)</f>
        <v>#N/A</v>
      </c>
      <c r="EY7" s="154" t="e">
        <f>VLOOKUP(FB6,学校番号・学校名・校長名!$A$3:$C$65,2,0)</f>
        <v>#N/A</v>
      </c>
      <c r="EZ7" s="154" t="e">
        <f>VLOOKUP(FC6,学校番号・学校名・校長名!$A$3:$C$65,2,0)</f>
        <v>#N/A</v>
      </c>
      <c r="FA7" s="154" t="e">
        <f>VLOOKUP(FD6,学校番号・学校名・校長名!$A$3:$C$65,2,0)</f>
        <v>#N/A</v>
      </c>
      <c r="FB7" s="154" t="e">
        <f>VLOOKUP(FE6,学校番号・学校名・校長名!$A$3:$C$65,2,0)</f>
        <v>#N/A</v>
      </c>
      <c r="FC7" s="154" t="e">
        <f>VLOOKUP(FF6,学校番号・学校名・校長名!$A$3:$C$65,2,0)</f>
        <v>#N/A</v>
      </c>
      <c r="FD7" s="155" t="e">
        <f>VLOOKUP(FG6,学校番号・学校名・校長名!$A$3:$C$65,2,0)</f>
        <v>#REF!</v>
      </c>
      <c r="FE7" s="151" t="s">
        <v>33</v>
      </c>
      <c r="FF7" s="152"/>
      <c r="FG7" s="153" t="e">
        <f>VLOOKUP('キャプション① '!$AE$2,学校番号・学校名・校長名!$A$3:$C$65,2,0)</f>
        <v>#N/A</v>
      </c>
      <c r="FH7" s="154" t="e">
        <f>VLOOKUP(FK6,学校番号・学校名・校長名!$A$3:$C$65,2,0)</f>
        <v>#REF!</v>
      </c>
      <c r="FI7" s="154" t="e">
        <f>VLOOKUP(FL6,学校番号・学校名・校長名!$A$3:$C$65,2,0)</f>
        <v>#N/A</v>
      </c>
      <c r="FJ7" s="154" t="e">
        <f>VLOOKUP(FM6,学校番号・学校名・校長名!$A$3:$C$65,2,0)</f>
        <v>#N/A</v>
      </c>
      <c r="FK7" s="154" t="e">
        <f>VLOOKUP(FN6,学校番号・学校名・校長名!$A$3:$C$65,2,0)</f>
        <v>#N/A</v>
      </c>
      <c r="FL7" s="154" t="e">
        <f>VLOOKUP(FO6,学校番号・学校名・校長名!$A$3:$C$65,2,0)</f>
        <v>#N/A</v>
      </c>
      <c r="FM7" s="154" t="e">
        <f>VLOOKUP(FP6,学校番号・学校名・校長名!$A$3:$C$65,2,0)</f>
        <v>#N/A</v>
      </c>
      <c r="FN7" s="154" t="e">
        <f>VLOOKUP(FQ6,学校番号・学校名・校長名!$A$3:$C$65,2,0)</f>
        <v>#N/A</v>
      </c>
      <c r="FO7" s="154" t="e">
        <f>VLOOKUP(FR6,学校番号・学校名・校長名!$A$3:$C$65,2,0)</f>
        <v>#N/A</v>
      </c>
      <c r="FP7" s="154" t="e">
        <f>VLOOKUP(FS6,学校番号・学校名・校長名!$A$3:$C$65,2,0)</f>
        <v>#N/A</v>
      </c>
      <c r="FQ7" s="154" t="e">
        <f>VLOOKUP(FT6,学校番号・学校名・校長名!$A$3:$C$65,2,0)</f>
        <v>#N/A</v>
      </c>
      <c r="FR7" s="154" t="e">
        <f>VLOOKUP(FU6,学校番号・学校名・校長名!$A$3:$C$65,2,0)</f>
        <v>#N/A</v>
      </c>
      <c r="FS7" s="154" t="e">
        <f>VLOOKUP(FV6,学校番号・学校名・校長名!$A$3:$C$65,2,0)</f>
        <v>#N/A</v>
      </c>
      <c r="FT7" s="154" t="e">
        <f>VLOOKUP(FW6,学校番号・学校名・校長名!$A$3:$C$65,2,0)</f>
        <v>#N/A</v>
      </c>
      <c r="FU7" s="154" t="e">
        <f>VLOOKUP(FX6,学校番号・学校名・校長名!$A$3:$C$65,2,0)</f>
        <v>#N/A</v>
      </c>
      <c r="FV7" s="154" t="e">
        <f>VLOOKUP(FY6,学校番号・学校名・校長名!$A$3:$C$65,2,0)</f>
        <v>#N/A</v>
      </c>
      <c r="FW7" s="154" t="e">
        <f>VLOOKUP(FZ6,学校番号・学校名・校長名!$A$3:$C$65,2,0)</f>
        <v>#N/A</v>
      </c>
      <c r="FX7" s="155" t="e">
        <f>VLOOKUP(GA6,学校番号・学校名・校長名!$A$3:$C$65,2,0)</f>
        <v>#REF!</v>
      </c>
      <c r="FY7" s="151" t="s">
        <v>33</v>
      </c>
      <c r="FZ7" s="152"/>
      <c r="GA7" s="153" t="e">
        <f>VLOOKUP('キャプション① '!$AE$2,学校番号・学校名・校長名!$A$3:$C$65,2,0)</f>
        <v>#N/A</v>
      </c>
      <c r="GB7" s="154" t="e">
        <f>VLOOKUP(GE6,学校番号・学校名・校長名!$A$3:$C$65,2,0)</f>
        <v>#REF!</v>
      </c>
      <c r="GC7" s="154" t="e">
        <f>VLOOKUP(GF6,学校番号・学校名・校長名!$A$3:$C$65,2,0)</f>
        <v>#N/A</v>
      </c>
      <c r="GD7" s="154" t="e">
        <f>VLOOKUP(GG6,学校番号・学校名・校長名!$A$3:$C$65,2,0)</f>
        <v>#N/A</v>
      </c>
      <c r="GE7" s="154" t="e">
        <f>VLOOKUP(GH6,学校番号・学校名・校長名!$A$3:$C$65,2,0)</f>
        <v>#N/A</v>
      </c>
      <c r="GF7" s="154" t="e">
        <f>VLOOKUP(GI6,学校番号・学校名・校長名!$A$3:$C$65,2,0)</f>
        <v>#N/A</v>
      </c>
      <c r="GG7" s="154" t="e">
        <f>VLOOKUP(GJ6,学校番号・学校名・校長名!$A$3:$C$65,2,0)</f>
        <v>#N/A</v>
      </c>
      <c r="GH7" s="154" t="e">
        <f>VLOOKUP(GK6,学校番号・学校名・校長名!$A$3:$C$65,2,0)</f>
        <v>#N/A</v>
      </c>
      <c r="GI7" s="154" t="e">
        <f>VLOOKUP(GL6,学校番号・学校名・校長名!$A$3:$C$65,2,0)</f>
        <v>#N/A</v>
      </c>
      <c r="GJ7" s="154" t="e">
        <f>VLOOKUP(GM6,学校番号・学校名・校長名!$A$3:$C$65,2,0)</f>
        <v>#N/A</v>
      </c>
      <c r="GK7" s="154" t="e">
        <f>VLOOKUP(GN6,学校番号・学校名・校長名!$A$3:$C$65,2,0)</f>
        <v>#N/A</v>
      </c>
      <c r="GL7" s="154" t="e">
        <f>VLOOKUP(GO6,学校番号・学校名・校長名!$A$3:$C$65,2,0)</f>
        <v>#N/A</v>
      </c>
      <c r="GM7" s="154" t="e">
        <f>VLOOKUP(GP6,学校番号・学校名・校長名!$A$3:$C$65,2,0)</f>
        <v>#N/A</v>
      </c>
      <c r="GN7" s="154" t="e">
        <f>VLOOKUP(GQ6,学校番号・学校名・校長名!$A$3:$C$65,2,0)</f>
        <v>#N/A</v>
      </c>
      <c r="GO7" s="154" t="e">
        <f>VLOOKUP(GR6,学校番号・学校名・校長名!$A$3:$C$65,2,0)</f>
        <v>#N/A</v>
      </c>
      <c r="GP7" s="154" t="e">
        <f>VLOOKUP(GS6,学校番号・学校名・校長名!$A$3:$C$65,2,0)</f>
        <v>#N/A</v>
      </c>
      <c r="GQ7" s="154" t="e">
        <f>VLOOKUP(GT6,学校番号・学校名・校長名!$A$3:$C$65,2,0)</f>
        <v>#N/A</v>
      </c>
      <c r="GR7" s="155" t="e">
        <f>VLOOKUP(GU6,学校番号・学校名・校長名!$A$3:$C$65,2,0)</f>
        <v>#N/A</v>
      </c>
    </row>
    <row r="8" spans="1:200" ht="21" customHeight="1">
      <c r="A8" s="151" t="s">
        <v>54</v>
      </c>
      <c r="B8" s="152"/>
      <c r="C8" s="185">
        <f>'参加申込書①(入力用) '!$C$5:$Q$5</f>
        <v>0</v>
      </c>
      <c r="D8" s="186"/>
      <c r="E8" s="186"/>
      <c r="F8" s="186"/>
      <c r="G8" s="186"/>
      <c r="H8" s="186"/>
      <c r="I8" s="186"/>
      <c r="J8" s="186"/>
      <c r="K8" s="186"/>
      <c r="L8" s="186"/>
      <c r="M8" s="186"/>
      <c r="N8" s="186"/>
      <c r="O8" s="186"/>
      <c r="P8" s="186"/>
      <c r="Q8" s="186"/>
      <c r="R8" s="186"/>
      <c r="S8" s="186"/>
      <c r="T8" s="187"/>
      <c r="U8" s="151" t="s">
        <v>54</v>
      </c>
      <c r="V8" s="152"/>
      <c r="W8" s="177">
        <f>$C$8</f>
        <v>0</v>
      </c>
      <c r="X8" s="178"/>
      <c r="Y8" s="178"/>
      <c r="Z8" s="178"/>
      <c r="AA8" s="178"/>
      <c r="AB8" s="178"/>
      <c r="AC8" s="178"/>
      <c r="AD8" s="178"/>
      <c r="AE8" s="178"/>
      <c r="AF8" s="178"/>
      <c r="AG8" s="178"/>
      <c r="AH8" s="178"/>
      <c r="AI8" s="178"/>
      <c r="AJ8" s="178"/>
      <c r="AK8" s="178"/>
      <c r="AL8" s="178"/>
      <c r="AM8" s="178"/>
      <c r="AN8" s="179"/>
      <c r="AO8" s="151" t="s">
        <v>54</v>
      </c>
      <c r="AP8" s="152"/>
      <c r="AQ8" s="177">
        <f>$C$8</f>
        <v>0</v>
      </c>
      <c r="AR8" s="178"/>
      <c r="AS8" s="178"/>
      <c r="AT8" s="178"/>
      <c r="AU8" s="178"/>
      <c r="AV8" s="178"/>
      <c r="AW8" s="178"/>
      <c r="AX8" s="178"/>
      <c r="AY8" s="178"/>
      <c r="AZ8" s="178"/>
      <c r="BA8" s="178"/>
      <c r="BB8" s="178"/>
      <c r="BC8" s="178"/>
      <c r="BD8" s="178"/>
      <c r="BE8" s="178"/>
      <c r="BF8" s="178"/>
      <c r="BG8" s="178"/>
      <c r="BH8" s="179"/>
      <c r="BI8" s="151" t="s">
        <v>54</v>
      </c>
      <c r="BJ8" s="152"/>
      <c r="BK8" s="177">
        <f>$C$8</f>
        <v>0</v>
      </c>
      <c r="BL8" s="178"/>
      <c r="BM8" s="178"/>
      <c r="BN8" s="178"/>
      <c r="BO8" s="178"/>
      <c r="BP8" s="178"/>
      <c r="BQ8" s="178"/>
      <c r="BR8" s="178"/>
      <c r="BS8" s="178"/>
      <c r="BT8" s="178"/>
      <c r="BU8" s="178"/>
      <c r="BV8" s="178"/>
      <c r="BW8" s="178"/>
      <c r="BX8" s="178"/>
      <c r="BY8" s="178"/>
      <c r="BZ8" s="178"/>
      <c r="CA8" s="178"/>
      <c r="CB8" s="179"/>
      <c r="CC8" s="151" t="s">
        <v>54</v>
      </c>
      <c r="CD8" s="152"/>
      <c r="CE8" s="177">
        <f>$C$8</f>
        <v>0</v>
      </c>
      <c r="CF8" s="178"/>
      <c r="CG8" s="178"/>
      <c r="CH8" s="178"/>
      <c r="CI8" s="178"/>
      <c r="CJ8" s="178"/>
      <c r="CK8" s="178"/>
      <c r="CL8" s="178"/>
      <c r="CM8" s="178"/>
      <c r="CN8" s="178"/>
      <c r="CO8" s="178"/>
      <c r="CP8" s="178"/>
      <c r="CQ8" s="178"/>
      <c r="CR8" s="178"/>
      <c r="CS8" s="178"/>
      <c r="CT8" s="178"/>
      <c r="CU8" s="178"/>
      <c r="CV8" s="179"/>
      <c r="CW8" s="151" t="s">
        <v>55</v>
      </c>
      <c r="CX8" s="152"/>
      <c r="CY8" s="177">
        <f>$C$8</f>
        <v>0</v>
      </c>
      <c r="CZ8" s="178"/>
      <c r="DA8" s="178"/>
      <c r="DB8" s="178"/>
      <c r="DC8" s="178"/>
      <c r="DD8" s="178"/>
      <c r="DE8" s="178"/>
      <c r="DF8" s="178"/>
      <c r="DG8" s="178"/>
      <c r="DH8" s="178"/>
      <c r="DI8" s="178"/>
      <c r="DJ8" s="178"/>
      <c r="DK8" s="178"/>
      <c r="DL8" s="178"/>
      <c r="DM8" s="178"/>
      <c r="DN8" s="178"/>
      <c r="DO8" s="178"/>
      <c r="DP8" s="179"/>
      <c r="DQ8" s="151" t="s">
        <v>55</v>
      </c>
      <c r="DR8" s="152"/>
      <c r="DS8" s="177">
        <f>$C$8</f>
        <v>0</v>
      </c>
      <c r="DT8" s="178"/>
      <c r="DU8" s="178"/>
      <c r="DV8" s="178"/>
      <c r="DW8" s="178"/>
      <c r="DX8" s="178"/>
      <c r="DY8" s="178"/>
      <c r="DZ8" s="178"/>
      <c r="EA8" s="178"/>
      <c r="EB8" s="178"/>
      <c r="EC8" s="178"/>
      <c r="ED8" s="178"/>
      <c r="EE8" s="178"/>
      <c r="EF8" s="178"/>
      <c r="EG8" s="178"/>
      <c r="EH8" s="178"/>
      <c r="EI8" s="178"/>
      <c r="EJ8" s="179"/>
      <c r="EK8" s="151" t="s">
        <v>55</v>
      </c>
      <c r="EL8" s="152"/>
      <c r="EM8" s="177">
        <f>$C$8</f>
        <v>0</v>
      </c>
      <c r="EN8" s="178"/>
      <c r="EO8" s="178"/>
      <c r="EP8" s="178"/>
      <c r="EQ8" s="178"/>
      <c r="ER8" s="178"/>
      <c r="ES8" s="178"/>
      <c r="ET8" s="178"/>
      <c r="EU8" s="178"/>
      <c r="EV8" s="178"/>
      <c r="EW8" s="178"/>
      <c r="EX8" s="178"/>
      <c r="EY8" s="178"/>
      <c r="EZ8" s="178"/>
      <c r="FA8" s="178"/>
      <c r="FB8" s="178"/>
      <c r="FC8" s="178"/>
      <c r="FD8" s="179"/>
      <c r="FE8" s="151" t="s">
        <v>55</v>
      </c>
      <c r="FF8" s="152"/>
      <c r="FG8" s="177">
        <f>$C$8</f>
        <v>0</v>
      </c>
      <c r="FH8" s="178"/>
      <c r="FI8" s="178"/>
      <c r="FJ8" s="178"/>
      <c r="FK8" s="178"/>
      <c r="FL8" s="178"/>
      <c r="FM8" s="178"/>
      <c r="FN8" s="178"/>
      <c r="FO8" s="178"/>
      <c r="FP8" s="178"/>
      <c r="FQ8" s="178"/>
      <c r="FR8" s="178"/>
      <c r="FS8" s="178"/>
      <c r="FT8" s="178"/>
      <c r="FU8" s="178"/>
      <c r="FV8" s="178"/>
      <c r="FW8" s="178"/>
      <c r="FX8" s="179"/>
      <c r="FY8" s="151" t="s">
        <v>55</v>
      </c>
      <c r="FZ8" s="152"/>
      <c r="GA8" s="177">
        <f>$C$8</f>
        <v>0</v>
      </c>
      <c r="GB8" s="178"/>
      <c r="GC8" s="178"/>
      <c r="GD8" s="178"/>
      <c r="GE8" s="178"/>
      <c r="GF8" s="178"/>
      <c r="GG8" s="178"/>
      <c r="GH8" s="178"/>
      <c r="GI8" s="178"/>
      <c r="GJ8" s="178"/>
      <c r="GK8" s="178"/>
      <c r="GL8" s="178"/>
      <c r="GM8" s="178"/>
      <c r="GN8" s="178"/>
      <c r="GO8" s="178"/>
      <c r="GP8" s="178"/>
      <c r="GQ8" s="178"/>
      <c r="GR8" s="179"/>
    </row>
    <row r="9" spans="1:200" ht="37.5" customHeight="1">
      <c r="A9" s="156"/>
      <c r="B9" s="157"/>
      <c r="C9" s="163"/>
      <c r="D9" s="164"/>
      <c r="E9" s="164"/>
      <c r="F9" s="164"/>
      <c r="G9" s="164"/>
      <c r="H9" s="164"/>
      <c r="I9" s="164"/>
      <c r="J9" s="164"/>
      <c r="K9" s="164"/>
      <c r="L9" s="164"/>
      <c r="M9" s="164"/>
      <c r="N9" s="164"/>
      <c r="O9" s="164"/>
      <c r="P9" s="164"/>
      <c r="Q9" s="164"/>
      <c r="R9" s="164"/>
      <c r="S9" s="164"/>
      <c r="T9" s="165"/>
      <c r="U9" s="156"/>
      <c r="V9" s="157"/>
      <c r="W9" s="180"/>
      <c r="X9" s="181"/>
      <c r="Y9" s="181"/>
      <c r="Z9" s="181"/>
      <c r="AA9" s="181"/>
      <c r="AB9" s="181"/>
      <c r="AC9" s="181"/>
      <c r="AD9" s="181"/>
      <c r="AE9" s="181"/>
      <c r="AF9" s="181"/>
      <c r="AG9" s="181"/>
      <c r="AH9" s="181"/>
      <c r="AI9" s="181"/>
      <c r="AJ9" s="181"/>
      <c r="AK9" s="181"/>
      <c r="AL9" s="181"/>
      <c r="AM9" s="181"/>
      <c r="AN9" s="182"/>
      <c r="AO9" s="156"/>
      <c r="AP9" s="157"/>
      <c r="AQ9" s="180"/>
      <c r="AR9" s="181"/>
      <c r="AS9" s="181"/>
      <c r="AT9" s="181"/>
      <c r="AU9" s="181"/>
      <c r="AV9" s="181"/>
      <c r="AW9" s="181"/>
      <c r="AX9" s="181"/>
      <c r="AY9" s="181"/>
      <c r="AZ9" s="181"/>
      <c r="BA9" s="181"/>
      <c r="BB9" s="181"/>
      <c r="BC9" s="181"/>
      <c r="BD9" s="181"/>
      <c r="BE9" s="181"/>
      <c r="BF9" s="181"/>
      <c r="BG9" s="181"/>
      <c r="BH9" s="182"/>
      <c r="BI9" s="156"/>
      <c r="BJ9" s="157"/>
      <c r="BK9" s="180"/>
      <c r="BL9" s="181"/>
      <c r="BM9" s="181"/>
      <c r="BN9" s="181"/>
      <c r="BO9" s="181"/>
      <c r="BP9" s="181"/>
      <c r="BQ9" s="181"/>
      <c r="BR9" s="181"/>
      <c r="BS9" s="181"/>
      <c r="BT9" s="181"/>
      <c r="BU9" s="181"/>
      <c r="BV9" s="181"/>
      <c r="BW9" s="181"/>
      <c r="BX9" s="181"/>
      <c r="BY9" s="181"/>
      <c r="BZ9" s="181"/>
      <c r="CA9" s="181"/>
      <c r="CB9" s="182"/>
      <c r="CC9" s="156"/>
      <c r="CD9" s="157"/>
      <c r="CE9" s="180"/>
      <c r="CF9" s="181"/>
      <c r="CG9" s="181"/>
      <c r="CH9" s="181"/>
      <c r="CI9" s="181"/>
      <c r="CJ9" s="181"/>
      <c r="CK9" s="181"/>
      <c r="CL9" s="181"/>
      <c r="CM9" s="181"/>
      <c r="CN9" s="181"/>
      <c r="CO9" s="181"/>
      <c r="CP9" s="181"/>
      <c r="CQ9" s="181"/>
      <c r="CR9" s="181"/>
      <c r="CS9" s="181"/>
      <c r="CT9" s="181"/>
      <c r="CU9" s="181"/>
      <c r="CV9" s="182"/>
      <c r="CW9" s="156"/>
      <c r="CX9" s="157"/>
      <c r="CY9" s="180"/>
      <c r="CZ9" s="181"/>
      <c r="DA9" s="181"/>
      <c r="DB9" s="181"/>
      <c r="DC9" s="181"/>
      <c r="DD9" s="181"/>
      <c r="DE9" s="181"/>
      <c r="DF9" s="181"/>
      <c r="DG9" s="181"/>
      <c r="DH9" s="181"/>
      <c r="DI9" s="181"/>
      <c r="DJ9" s="181"/>
      <c r="DK9" s="181"/>
      <c r="DL9" s="181"/>
      <c r="DM9" s="181"/>
      <c r="DN9" s="181"/>
      <c r="DO9" s="181"/>
      <c r="DP9" s="182"/>
      <c r="DQ9" s="156"/>
      <c r="DR9" s="157"/>
      <c r="DS9" s="180"/>
      <c r="DT9" s="181"/>
      <c r="DU9" s="181"/>
      <c r="DV9" s="181"/>
      <c r="DW9" s="181"/>
      <c r="DX9" s="181"/>
      <c r="DY9" s="181"/>
      <c r="DZ9" s="181"/>
      <c r="EA9" s="181"/>
      <c r="EB9" s="181"/>
      <c r="EC9" s="181"/>
      <c r="ED9" s="181"/>
      <c r="EE9" s="181"/>
      <c r="EF9" s="181"/>
      <c r="EG9" s="181"/>
      <c r="EH9" s="181"/>
      <c r="EI9" s="181"/>
      <c r="EJ9" s="182"/>
      <c r="EK9" s="156"/>
      <c r="EL9" s="157"/>
      <c r="EM9" s="180"/>
      <c r="EN9" s="181"/>
      <c r="EO9" s="181"/>
      <c r="EP9" s="181"/>
      <c r="EQ9" s="181"/>
      <c r="ER9" s="181"/>
      <c r="ES9" s="181"/>
      <c r="ET9" s="181"/>
      <c r="EU9" s="181"/>
      <c r="EV9" s="181"/>
      <c r="EW9" s="181"/>
      <c r="EX9" s="181"/>
      <c r="EY9" s="181"/>
      <c r="EZ9" s="181"/>
      <c r="FA9" s="181"/>
      <c r="FB9" s="181"/>
      <c r="FC9" s="181"/>
      <c r="FD9" s="182"/>
      <c r="FE9" s="156"/>
      <c r="FF9" s="157"/>
      <c r="FG9" s="180"/>
      <c r="FH9" s="181"/>
      <c r="FI9" s="181"/>
      <c r="FJ9" s="181"/>
      <c r="FK9" s="181"/>
      <c r="FL9" s="181"/>
      <c r="FM9" s="181"/>
      <c r="FN9" s="181"/>
      <c r="FO9" s="181"/>
      <c r="FP9" s="181"/>
      <c r="FQ9" s="181"/>
      <c r="FR9" s="181"/>
      <c r="FS9" s="181"/>
      <c r="FT9" s="181"/>
      <c r="FU9" s="181"/>
      <c r="FV9" s="181"/>
      <c r="FW9" s="181"/>
      <c r="FX9" s="182"/>
      <c r="FY9" s="156"/>
      <c r="FZ9" s="157"/>
      <c r="GA9" s="180"/>
      <c r="GB9" s="181"/>
      <c r="GC9" s="181"/>
      <c r="GD9" s="181"/>
      <c r="GE9" s="181"/>
      <c r="GF9" s="181"/>
      <c r="GG9" s="181"/>
      <c r="GH9" s="181"/>
      <c r="GI9" s="181"/>
      <c r="GJ9" s="181"/>
      <c r="GK9" s="181"/>
      <c r="GL9" s="181"/>
      <c r="GM9" s="181"/>
      <c r="GN9" s="181"/>
      <c r="GO9" s="181"/>
      <c r="GP9" s="181"/>
      <c r="GQ9" s="181"/>
      <c r="GR9" s="182"/>
    </row>
    <row r="10" spans="1:200" ht="21" customHeight="1">
      <c r="A10" s="158" t="s">
        <v>56</v>
      </c>
      <c r="B10" s="159"/>
      <c r="C10" s="151" t="s">
        <v>57</v>
      </c>
      <c r="D10" s="162"/>
      <c r="E10" s="162"/>
      <c r="F10" s="162">
        <f>VLOOKUP(A1,'参加申込書①(入力用) '!$A$7:$N$16,5,0)</f>
        <v>0</v>
      </c>
      <c r="G10" s="162" t="e">
        <f>VLOOKUP(#REF!,'参加申込書①(入力用) '!$A$7:$N$16,3,0)</f>
        <v>#REF!</v>
      </c>
      <c r="H10" s="162" t="e">
        <f>VLOOKUP(#REF!,'参加申込書①(入力用) '!$A$7:$N$16,3,0)</f>
        <v>#REF!</v>
      </c>
      <c r="I10" s="162" t="e">
        <f>VLOOKUP(#REF!,'参加申込書①(入力用) '!$A$7:$N$16,3,0)</f>
        <v>#REF!</v>
      </c>
      <c r="J10" s="162" t="e">
        <f>VLOOKUP(#REF!,'参加申込書①(入力用) '!$A$7:$N$16,3,0)</f>
        <v>#REF!</v>
      </c>
      <c r="K10" s="162" t="e">
        <f>VLOOKUP(#REF!,'参加申込書①(入力用) '!$A$7:$N$16,3,0)</f>
        <v>#REF!</v>
      </c>
      <c r="L10" s="162" t="e">
        <f>VLOOKUP(#REF!,'参加申込書①(入力用) '!$A$7:$N$16,3,0)</f>
        <v>#REF!</v>
      </c>
      <c r="M10" s="162" t="e">
        <f>VLOOKUP(#REF!,'参加申込書①(入力用) '!$A$7:$N$16,3,0)</f>
        <v>#REF!</v>
      </c>
      <c r="N10" s="162" t="e">
        <f>VLOOKUP(#REF!,'参加申込書①(入力用) '!$A$7:$N$16,3,0)</f>
        <v>#REF!</v>
      </c>
      <c r="O10" s="152" t="e">
        <f>VLOOKUP(#REF!,'参加申込書①(入力用) '!$A$7:$N$16,3,0)</f>
        <v>#REF!</v>
      </c>
      <c r="P10" s="166" t="s">
        <v>58</v>
      </c>
      <c r="Q10" s="167"/>
      <c r="R10" s="166">
        <f>VLOOKUP(A1,'参加申込書①(入力用) '!$A$7:$N$16,7,0)</f>
        <v>0</v>
      </c>
      <c r="S10" s="170"/>
      <c r="T10" s="167" t="s">
        <v>59</v>
      </c>
      <c r="U10" s="158" t="s">
        <v>56</v>
      </c>
      <c r="V10" s="159"/>
      <c r="W10" s="151" t="s">
        <v>57</v>
      </c>
      <c r="X10" s="162"/>
      <c r="Y10" s="162"/>
      <c r="Z10" s="162">
        <f>VLOOKUP(U1,'参加申込書①(入力用) '!$A$7:$N$16,5,0)</f>
        <v>0</v>
      </c>
      <c r="AA10" s="162" t="e">
        <f>VLOOKUP(#REF!,'参加申込書①(入力用) '!$A$7:$N$16,3,0)</f>
        <v>#REF!</v>
      </c>
      <c r="AB10" s="162" t="e">
        <f>VLOOKUP(#REF!,'参加申込書①(入力用) '!$A$7:$N$16,3,0)</f>
        <v>#REF!</v>
      </c>
      <c r="AC10" s="162" t="e">
        <f>VLOOKUP(#REF!,'参加申込書①(入力用) '!$A$7:$N$16,3,0)</f>
        <v>#REF!</v>
      </c>
      <c r="AD10" s="162" t="e">
        <f>VLOOKUP(#REF!,'参加申込書①(入力用) '!$A$7:$N$16,3,0)</f>
        <v>#REF!</v>
      </c>
      <c r="AE10" s="162" t="e">
        <f>VLOOKUP(#REF!,'参加申込書①(入力用) '!$A$7:$N$16,3,0)</f>
        <v>#REF!</v>
      </c>
      <c r="AF10" s="162" t="e">
        <f>VLOOKUP(#REF!,'参加申込書①(入力用) '!$A$7:$N$16,3,0)</f>
        <v>#REF!</v>
      </c>
      <c r="AG10" s="162" t="e">
        <f>VLOOKUP(#REF!,'参加申込書①(入力用) '!$A$7:$N$16,3,0)</f>
        <v>#REF!</v>
      </c>
      <c r="AH10" s="162" t="e">
        <f>VLOOKUP(#REF!,'参加申込書①(入力用) '!$A$7:$N$16,3,0)</f>
        <v>#REF!</v>
      </c>
      <c r="AI10" s="152" t="e">
        <f>VLOOKUP(#REF!,'参加申込書①(入力用) '!$A$7:$N$16,3,0)</f>
        <v>#REF!</v>
      </c>
      <c r="AJ10" s="166" t="s">
        <v>58</v>
      </c>
      <c r="AK10" s="167"/>
      <c r="AL10" s="166">
        <f>VLOOKUP(U1,'参加申込書①(入力用) '!$A$7:$N$16,7,0)</f>
        <v>0</v>
      </c>
      <c r="AM10" s="170"/>
      <c r="AN10" s="167" t="s">
        <v>59</v>
      </c>
      <c r="AO10" s="158" t="s">
        <v>56</v>
      </c>
      <c r="AP10" s="159"/>
      <c r="AQ10" s="151" t="s">
        <v>57</v>
      </c>
      <c r="AR10" s="162"/>
      <c r="AS10" s="162"/>
      <c r="AT10" s="162">
        <f>VLOOKUP(AO1,'参加申込書①(入力用) '!$A$7:$N$16,5,0)</f>
        <v>0</v>
      </c>
      <c r="AU10" s="162" t="e">
        <f>VLOOKUP(#REF!,'参加申込書①(入力用) '!$A$7:$N$16,3,0)</f>
        <v>#REF!</v>
      </c>
      <c r="AV10" s="162" t="e">
        <f>VLOOKUP(#REF!,'参加申込書①(入力用) '!$A$7:$N$16,3,0)</f>
        <v>#REF!</v>
      </c>
      <c r="AW10" s="162" t="e">
        <f>VLOOKUP(#REF!,'参加申込書①(入力用) '!$A$7:$N$16,3,0)</f>
        <v>#REF!</v>
      </c>
      <c r="AX10" s="162" t="e">
        <f>VLOOKUP(#REF!,'参加申込書①(入力用) '!$A$7:$N$16,3,0)</f>
        <v>#REF!</v>
      </c>
      <c r="AY10" s="162" t="e">
        <f>VLOOKUP(#REF!,'参加申込書①(入力用) '!$A$7:$N$16,3,0)</f>
        <v>#REF!</v>
      </c>
      <c r="AZ10" s="162" t="e">
        <f>VLOOKUP(#REF!,'参加申込書①(入力用) '!$A$7:$N$16,3,0)</f>
        <v>#REF!</v>
      </c>
      <c r="BA10" s="162" t="e">
        <f>VLOOKUP(#REF!,'参加申込書①(入力用) '!$A$7:$N$16,3,0)</f>
        <v>#REF!</v>
      </c>
      <c r="BB10" s="162" t="e">
        <f>VLOOKUP(#REF!,'参加申込書①(入力用) '!$A$7:$N$16,3,0)</f>
        <v>#REF!</v>
      </c>
      <c r="BC10" s="152" t="e">
        <f>VLOOKUP(#REF!,'参加申込書①(入力用) '!$A$7:$N$16,3,0)</f>
        <v>#REF!</v>
      </c>
      <c r="BD10" s="166" t="s">
        <v>58</v>
      </c>
      <c r="BE10" s="167"/>
      <c r="BF10" s="166">
        <f>VLOOKUP(AO1,'参加申込書①(入力用) '!$A$7:$N$16,7,0)</f>
        <v>0</v>
      </c>
      <c r="BG10" s="170"/>
      <c r="BH10" s="167" t="s">
        <v>59</v>
      </c>
      <c r="BI10" s="158" t="s">
        <v>56</v>
      </c>
      <c r="BJ10" s="159"/>
      <c r="BK10" s="151" t="s">
        <v>57</v>
      </c>
      <c r="BL10" s="162"/>
      <c r="BM10" s="162"/>
      <c r="BN10" s="162">
        <f>VLOOKUP(BI1,'参加申込書①(入力用) '!$A$7:$N$16,5,0)</f>
        <v>0</v>
      </c>
      <c r="BO10" s="162" t="e">
        <f>VLOOKUP(#REF!,'参加申込書①(入力用) '!$A$7:$N$16,3,0)</f>
        <v>#REF!</v>
      </c>
      <c r="BP10" s="162" t="e">
        <f>VLOOKUP(#REF!,'参加申込書①(入力用) '!$A$7:$N$16,3,0)</f>
        <v>#REF!</v>
      </c>
      <c r="BQ10" s="162" t="e">
        <f>VLOOKUP(#REF!,'参加申込書①(入力用) '!$A$7:$N$16,3,0)</f>
        <v>#REF!</v>
      </c>
      <c r="BR10" s="162" t="e">
        <f>VLOOKUP(#REF!,'参加申込書①(入力用) '!$A$7:$N$16,3,0)</f>
        <v>#REF!</v>
      </c>
      <c r="BS10" s="162" t="e">
        <f>VLOOKUP(#REF!,'参加申込書①(入力用) '!$A$7:$N$16,3,0)</f>
        <v>#REF!</v>
      </c>
      <c r="BT10" s="162" t="e">
        <f>VLOOKUP(#REF!,'参加申込書①(入力用) '!$A$7:$N$16,3,0)</f>
        <v>#REF!</v>
      </c>
      <c r="BU10" s="162" t="e">
        <f>VLOOKUP(#REF!,'参加申込書①(入力用) '!$A$7:$N$16,3,0)</f>
        <v>#REF!</v>
      </c>
      <c r="BV10" s="162" t="e">
        <f>VLOOKUP(#REF!,'参加申込書①(入力用) '!$A$7:$N$16,3,0)</f>
        <v>#REF!</v>
      </c>
      <c r="BW10" s="152" t="e">
        <f>VLOOKUP(#REF!,'参加申込書①(入力用) '!$A$7:$N$16,3,0)</f>
        <v>#REF!</v>
      </c>
      <c r="BX10" s="166" t="s">
        <v>58</v>
      </c>
      <c r="BY10" s="167"/>
      <c r="BZ10" s="166">
        <f>VLOOKUP(BI1,'参加申込書①(入力用) '!$A$7:$N$16,7,0)</f>
        <v>0</v>
      </c>
      <c r="CA10" s="170"/>
      <c r="CB10" s="167" t="s">
        <v>59</v>
      </c>
      <c r="CC10" s="158" t="s">
        <v>56</v>
      </c>
      <c r="CD10" s="159"/>
      <c r="CE10" s="151" t="s">
        <v>57</v>
      </c>
      <c r="CF10" s="162"/>
      <c r="CG10" s="162"/>
      <c r="CH10" s="162">
        <f>VLOOKUP(CC1,'参加申込書①(入力用) '!$A$7:$N$16,5,0)</f>
        <v>0</v>
      </c>
      <c r="CI10" s="162" t="e">
        <f>VLOOKUP(#REF!,'参加申込書①(入力用) '!$A$7:$N$16,3,0)</f>
        <v>#REF!</v>
      </c>
      <c r="CJ10" s="162" t="e">
        <f>VLOOKUP(#REF!,'参加申込書①(入力用) '!$A$7:$N$16,3,0)</f>
        <v>#REF!</v>
      </c>
      <c r="CK10" s="162" t="e">
        <f>VLOOKUP(#REF!,'参加申込書①(入力用) '!$A$7:$N$16,3,0)</f>
        <v>#REF!</v>
      </c>
      <c r="CL10" s="162" t="e">
        <f>VLOOKUP(#REF!,'参加申込書①(入力用) '!$A$7:$N$16,3,0)</f>
        <v>#REF!</v>
      </c>
      <c r="CM10" s="162" t="e">
        <f>VLOOKUP(#REF!,'参加申込書①(入力用) '!$A$7:$N$16,3,0)</f>
        <v>#REF!</v>
      </c>
      <c r="CN10" s="162" t="e">
        <f>VLOOKUP(#REF!,'参加申込書①(入力用) '!$A$7:$N$16,3,0)</f>
        <v>#REF!</v>
      </c>
      <c r="CO10" s="162" t="e">
        <f>VLOOKUP(#REF!,'参加申込書①(入力用) '!$A$7:$N$16,3,0)</f>
        <v>#REF!</v>
      </c>
      <c r="CP10" s="162" t="e">
        <f>VLOOKUP(#REF!,'参加申込書①(入力用) '!$A$7:$N$16,3,0)</f>
        <v>#REF!</v>
      </c>
      <c r="CQ10" s="152" t="e">
        <f>VLOOKUP(#REF!,'参加申込書①(入力用) '!$A$7:$N$16,3,0)</f>
        <v>#REF!</v>
      </c>
      <c r="CR10" s="166" t="s">
        <v>58</v>
      </c>
      <c r="CS10" s="167"/>
      <c r="CT10" s="166">
        <f>VLOOKUP(CC1,'参加申込書①(入力用) '!$A$7:$N$16,7,0)</f>
        <v>0</v>
      </c>
      <c r="CU10" s="170"/>
      <c r="CV10" s="167" t="s">
        <v>59</v>
      </c>
      <c r="CW10" s="158" t="s">
        <v>60</v>
      </c>
      <c r="CX10" s="159"/>
      <c r="CY10" s="151" t="s">
        <v>61</v>
      </c>
      <c r="CZ10" s="162"/>
      <c r="DA10" s="162"/>
      <c r="DB10" s="162">
        <f>VLOOKUP(CW$1,'参加申込書②(入力用)'!$A$7:$Q$16,5,0)</f>
        <v>0</v>
      </c>
      <c r="DC10" s="162" t="e">
        <f>VLOOKUP(#REF!,'参加申込書①(入力用) '!$A$7:$N$16,3,0)</f>
        <v>#REF!</v>
      </c>
      <c r="DD10" s="162" t="e">
        <f>VLOOKUP(#REF!,'参加申込書①(入力用) '!$A$7:$N$16,3,0)</f>
        <v>#REF!</v>
      </c>
      <c r="DE10" s="162" t="e">
        <f>VLOOKUP(#REF!,'参加申込書①(入力用) '!$A$7:$N$16,3,0)</f>
        <v>#REF!</v>
      </c>
      <c r="DF10" s="162" t="e">
        <f>VLOOKUP(#REF!,'参加申込書①(入力用) '!$A$7:$N$16,3,0)</f>
        <v>#REF!</v>
      </c>
      <c r="DG10" s="162" t="e">
        <f>VLOOKUP(#REF!,'参加申込書①(入力用) '!$A$7:$N$16,3,0)</f>
        <v>#REF!</v>
      </c>
      <c r="DH10" s="162" t="e">
        <f>VLOOKUP(#REF!,'参加申込書①(入力用) '!$A$7:$N$16,3,0)</f>
        <v>#REF!</v>
      </c>
      <c r="DI10" s="162" t="e">
        <f>VLOOKUP(#REF!,'参加申込書①(入力用) '!$A$7:$N$16,3,0)</f>
        <v>#REF!</v>
      </c>
      <c r="DJ10" s="162" t="e">
        <f>VLOOKUP(#REF!,'参加申込書①(入力用) '!$A$7:$N$16,3,0)</f>
        <v>#REF!</v>
      </c>
      <c r="DK10" s="152" t="e">
        <f>VLOOKUP(#REF!,'参加申込書①(入力用) '!$A$7:$N$16,3,0)</f>
        <v>#REF!</v>
      </c>
      <c r="DL10" s="166" t="s">
        <v>58</v>
      </c>
      <c r="DM10" s="167"/>
      <c r="DN10" s="166">
        <f>VLOOKUP(CW$1,'参加申込書②(入力用)'!$A$7:$Q$16,7,0)</f>
        <v>0</v>
      </c>
      <c r="DO10" s="170" t="e">
        <f>VLOOKUP(DM$1,'参加申込書②(入力用)'!$A$7:$Q$16,3,0)</f>
        <v>#N/A</v>
      </c>
      <c r="DP10" s="167" t="s">
        <v>59</v>
      </c>
      <c r="DQ10" s="158" t="s">
        <v>60</v>
      </c>
      <c r="DR10" s="159"/>
      <c r="DS10" s="151" t="s">
        <v>61</v>
      </c>
      <c r="DT10" s="162"/>
      <c r="DU10" s="162"/>
      <c r="DV10" s="162">
        <f>VLOOKUP(DQ$1,'参加申込書②(入力用)'!$A$7:$Q$16,5,0)</f>
        <v>0</v>
      </c>
      <c r="DW10" s="162" t="e">
        <f>VLOOKUP(#REF!,'参加申込書①(入力用) '!$A$7:$N$16,3,0)</f>
        <v>#REF!</v>
      </c>
      <c r="DX10" s="162" t="e">
        <f>VLOOKUP(#REF!,'参加申込書①(入力用) '!$A$7:$N$16,3,0)</f>
        <v>#REF!</v>
      </c>
      <c r="DY10" s="162" t="e">
        <f>VLOOKUP(#REF!,'参加申込書①(入力用) '!$A$7:$N$16,3,0)</f>
        <v>#REF!</v>
      </c>
      <c r="DZ10" s="162" t="e">
        <f>VLOOKUP(#REF!,'参加申込書①(入力用) '!$A$7:$N$16,3,0)</f>
        <v>#REF!</v>
      </c>
      <c r="EA10" s="162" t="e">
        <f>VLOOKUP(#REF!,'参加申込書①(入力用) '!$A$7:$N$16,3,0)</f>
        <v>#REF!</v>
      </c>
      <c r="EB10" s="162" t="e">
        <f>VLOOKUP(#REF!,'参加申込書①(入力用) '!$A$7:$N$16,3,0)</f>
        <v>#REF!</v>
      </c>
      <c r="EC10" s="162" t="e">
        <f>VLOOKUP(#REF!,'参加申込書①(入力用) '!$A$7:$N$16,3,0)</f>
        <v>#REF!</v>
      </c>
      <c r="ED10" s="162" t="e">
        <f>VLOOKUP(#REF!,'参加申込書①(入力用) '!$A$7:$N$16,3,0)</f>
        <v>#REF!</v>
      </c>
      <c r="EE10" s="152" t="e">
        <f>VLOOKUP(#REF!,'参加申込書①(入力用) '!$A$7:$N$16,3,0)</f>
        <v>#REF!</v>
      </c>
      <c r="EF10" s="166" t="s">
        <v>58</v>
      </c>
      <c r="EG10" s="167"/>
      <c r="EH10" s="166">
        <f>VLOOKUP(DQ$1,'参加申込書②(入力用)'!$A$7:$Q$16,7,0)</f>
        <v>0</v>
      </c>
      <c r="EI10" s="170" t="e">
        <f>VLOOKUP(EG$1,'参加申込書②(入力用)'!$A$7:$Q$16,3,0)</f>
        <v>#N/A</v>
      </c>
      <c r="EJ10" s="167" t="s">
        <v>59</v>
      </c>
      <c r="EK10" s="158" t="s">
        <v>60</v>
      </c>
      <c r="EL10" s="159"/>
      <c r="EM10" s="151" t="s">
        <v>61</v>
      </c>
      <c r="EN10" s="162"/>
      <c r="EO10" s="162"/>
      <c r="EP10" s="162">
        <f>VLOOKUP(EK$1,'参加申込書②(入力用)'!$A$7:$Q$16,5,0)</f>
        <v>0</v>
      </c>
      <c r="EQ10" s="162" t="e">
        <f>VLOOKUP(#REF!,'参加申込書①(入力用) '!$A$7:$N$16,3,0)</f>
        <v>#REF!</v>
      </c>
      <c r="ER10" s="162" t="e">
        <f>VLOOKUP(#REF!,'参加申込書①(入力用) '!$A$7:$N$16,3,0)</f>
        <v>#REF!</v>
      </c>
      <c r="ES10" s="162" t="e">
        <f>VLOOKUP(#REF!,'参加申込書①(入力用) '!$A$7:$N$16,3,0)</f>
        <v>#REF!</v>
      </c>
      <c r="ET10" s="162" t="e">
        <f>VLOOKUP(#REF!,'参加申込書①(入力用) '!$A$7:$N$16,3,0)</f>
        <v>#REF!</v>
      </c>
      <c r="EU10" s="162" t="e">
        <f>VLOOKUP(#REF!,'参加申込書①(入力用) '!$A$7:$N$16,3,0)</f>
        <v>#REF!</v>
      </c>
      <c r="EV10" s="162" t="e">
        <f>VLOOKUP(#REF!,'参加申込書①(入力用) '!$A$7:$N$16,3,0)</f>
        <v>#REF!</v>
      </c>
      <c r="EW10" s="162" t="e">
        <f>VLOOKUP(#REF!,'参加申込書①(入力用) '!$A$7:$N$16,3,0)</f>
        <v>#REF!</v>
      </c>
      <c r="EX10" s="162" t="e">
        <f>VLOOKUP(#REF!,'参加申込書①(入力用) '!$A$7:$N$16,3,0)</f>
        <v>#REF!</v>
      </c>
      <c r="EY10" s="152" t="e">
        <f>VLOOKUP(#REF!,'参加申込書①(入力用) '!$A$7:$N$16,3,0)</f>
        <v>#REF!</v>
      </c>
      <c r="EZ10" s="166" t="s">
        <v>58</v>
      </c>
      <c r="FA10" s="167"/>
      <c r="FB10" s="166">
        <f>VLOOKUP(EK$1,'参加申込書②(入力用)'!$A$7:$Q$16,7,0)</f>
        <v>0</v>
      </c>
      <c r="FC10" s="170" t="e">
        <f>VLOOKUP(FA$1,'参加申込書②(入力用)'!$A$7:$Q$16,3,0)</f>
        <v>#N/A</v>
      </c>
      <c r="FD10" s="167" t="s">
        <v>59</v>
      </c>
      <c r="FE10" s="158" t="s">
        <v>60</v>
      </c>
      <c r="FF10" s="159"/>
      <c r="FG10" s="151" t="s">
        <v>61</v>
      </c>
      <c r="FH10" s="162"/>
      <c r="FI10" s="162"/>
      <c r="FJ10" s="162">
        <f>VLOOKUP(FE$1,'参加申込書②(入力用)'!$A$7:$Q$16,5,0)</f>
        <v>0</v>
      </c>
      <c r="FK10" s="162" t="e">
        <f>VLOOKUP(#REF!,'参加申込書①(入力用) '!$A$7:$N$16,3,0)</f>
        <v>#REF!</v>
      </c>
      <c r="FL10" s="162" t="e">
        <f>VLOOKUP(#REF!,'参加申込書①(入力用) '!$A$7:$N$16,3,0)</f>
        <v>#REF!</v>
      </c>
      <c r="FM10" s="162" t="e">
        <f>VLOOKUP(#REF!,'参加申込書①(入力用) '!$A$7:$N$16,3,0)</f>
        <v>#REF!</v>
      </c>
      <c r="FN10" s="162" t="e">
        <f>VLOOKUP(#REF!,'参加申込書①(入力用) '!$A$7:$N$16,3,0)</f>
        <v>#REF!</v>
      </c>
      <c r="FO10" s="162" t="e">
        <f>VLOOKUP(#REF!,'参加申込書①(入力用) '!$A$7:$N$16,3,0)</f>
        <v>#REF!</v>
      </c>
      <c r="FP10" s="162" t="e">
        <f>VLOOKUP(#REF!,'参加申込書①(入力用) '!$A$7:$N$16,3,0)</f>
        <v>#REF!</v>
      </c>
      <c r="FQ10" s="162" t="e">
        <f>VLOOKUP(#REF!,'参加申込書①(入力用) '!$A$7:$N$16,3,0)</f>
        <v>#REF!</v>
      </c>
      <c r="FR10" s="162" t="e">
        <f>VLOOKUP(#REF!,'参加申込書①(入力用) '!$A$7:$N$16,3,0)</f>
        <v>#REF!</v>
      </c>
      <c r="FS10" s="152" t="e">
        <f>VLOOKUP(#REF!,'参加申込書①(入力用) '!$A$7:$N$16,3,0)</f>
        <v>#REF!</v>
      </c>
      <c r="FT10" s="166" t="s">
        <v>58</v>
      </c>
      <c r="FU10" s="167"/>
      <c r="FV10" s="166">
        <f>VLOOKUP(FE$1,'参加申込書②(入力用)'!$A$7:$Q$16,7,0)</f>
        <v>0</v>
      </c>
      <c r="FW10" s="170" t="e">
        <f>VLOOKUP(FU$1,'参加申込書②(入力用)'!$A$7:$Q$16,3,0)</f>
        <v>#N/A</v>
      </c>
      <c r="FX10" s="167" t="s">
        <v>59</v>
      </c>
      <c r="FY10" s="158" t="s">
        <v>60</v>
      </c>
      <c r="FZ10" s="159"/>
      <c r="GA10" s="151" t="s">
        <v>61</v>
      </c>
      <c r="GB10" s="162"/>
      <c r="GC10" s="162"/>
      <c r="GD10" s="162">
        <f>VLOOKUP(FY$1,'参加申込書②(入力用)'!$A$7:$Q$16,5,0)</f>
        <v>0</v>
      </c>
      <c r="GE10" s="162" t="e">
        <f>VLOOKUP(#REF!,'参加申込書①(入力用) '!$A$7:$N$16,3,0)</f>
        <v>#REF!</v>
      </c>
      <c r="GF10" s="162" t="e">
        <f>VLOOKUP(#REF!,'参加申込書①(入力用) '!$A$7:$N$16,3,0)</f>
        <v>#REF!</v>
      </c>
      <c r="GG10" s="162" t="e">
        <f>VLOOKUP(#REF!,'参加申込書①(入力用) '!$A$7:$N$16,3,0)</f>
        <v>#REF!</v>
      </c>
      <c r="GH10" s="162" t="e">
        <f>VLOOKUP(#REF!,'参加申込書①(入力用) '!$A$7:$N$16,3,0)</f>
        <v>#REF!</v>
      </c>
      <c r="GI10" s="162" t="e">
        <f>VLOOKUP(#REF!,'参加申込書①(入力用) '!$A$7:$N$16,3,0)</f>
        <v>#REF!</v>
      </c>
      <c r="GJ10" s="162" t="e">
        <f>VLOOKUP(#REF!,'参加申込書①(入力用) '!$A$7:$N$16,3,0)</f>
        <v>#REF!</v>
      </c>
      <c r="GK10" s="162" t="e">
        <f>VLOOKUP(#REF!,'参加申込書①(入力用) '!$A$7:$N$16,3,0)</f>
        <v>#REF!</v>
      </c>
      <c r="GL10" s="162" t="e">
        <f>VLOOKUP(#REF!,'参加申込書①(入力用) '!$A$7:$N$16,3,0)</f>
        <v>#REF!</v>
      </c>
      <c r="GM10" s="152" t="e">
        <f>VLOOKUP(#REF!,'参加申込書①(入力用) '!$A$7:$N$16,3,0)</f>
        <v>#REF!</v>
      </c>
      <c r="GN10" s="166" t="s">
        <v>58</v>
      </c>
      <c r="GO10" s="167"/>
      <c r="GP10" s="166">
        <f>VLOOKUP(FY$1,'参加申込書②(入力用)'!$A$7:$Q$16,7,0)</f>
        <v>0</v>
      </c>
      <c r="GQ10" s="170" t="e">
        <f>VLOOKUP(GO$1,'参加申込書②(入力用)'!$A$7:$Q$16,3,0)</f>
        <v>#N/A</v>
      </c>
      <c r="GR10" s="167" t="s">
        <v>59</v>
      </c>
    </row>
    <row r="11" spans="1:200" ht="37.5" customHeight="1">
      <c r="A11" s="160"/>
      <c r="B11" s="161"/>
      <c r="C11" s="163">
        <f>VLOOKUP(A1,'参加申込書①(入力用) '!$A$7:$N$16,3,0)</f>
        <v>0</v>
      </c>
      <c r="D11" s="164" t="e">
        <f>VLOOKUP(G10,'参加申込書①(入力用) '!$A$7:$N$16,3,0)</f>
        <v>#REF!</v>
      </c>
      <c r="E11" s="164" t="e">
        <f>VLOOKUP(H10,'参加申込書①(入力用) '!$A$7:$N$16,3,0)</f>
        <v>#REF!</v>
      </c>
      <c r="F11" s="164" t="e">
        <f>VLOOKUP(I10,'参加申込書①(入力用) '!$A$7:$N$16,3,0)</f>
        <v>#REF!</v>
      </c>
      <c r="G11" s="164" t="e">
        <f>VLOOKUP(J10,'参加申込書①(入力用) '!$A$7:$N$16,3,0)</f>
        <v>#REF!</v>
      </c>
      <c r="H11" s="164" t="e">
        <f>VLOOKUP(K10,'参加申込書①(入力用) '!$A$7:$N$16,3,0)</f>
        <v>#REF!</v>
      </c>
      <c r="I11" s="164" t="e">
        <f>VLOOKUP(L10,'参加申込書①(入力用) '!$A$7:$N$16,3,0)</f>
        <v>#REF!</v>
      </c>
      <c r="J11" s="164" t="e">
        <f>VLOOKUP(M10,'参加申込書①(入力用) '!$A$7:$N$16,3,0)</f>
        <v>#REF!</v>
      </c>
      <c r="K11" s="164" t="e">
        <f>VLOOKUP(N10,'参加申込書①(入力用) '!$A$7:$N$16,3,0)</f>
        <v>#REF!</v>
      </c>
      <c r="L11" s="164" t="e">
        <f>VLOOKUP(O10,'参加申込書①(入力用) '!$A$7:$N$16,3,0)</f>
        <v>#REF!</v>
      </c>
      <c r="M11" s="164" t="e">
        <f>VLOOKUP(P10,'参加申込書①(入力用) '!$A$7:$N$16,3,0)</f>
        <v>#N/A</v>
      </c>
      <c r="N11" s="164" t="e">
        <f>VLOOKUP(Q10,'参加申込書①(入力用) '!$A$7:$N$16,3,0)</f>
        <v>#N/A</v>
      </c>
      <c r="O11" s="165" t="e">
        <f>VLOOKUP(R10,'参加申込書①(入力用) '!$A$7:$N$16,3,0)</f>
        <v>#N/A</v>
      </c>
      <c r="P11" s="168"/>
      <c r="Q11" s="169"/>
      <c r="R11" s="168"/>
      <c r="S11" s="171"/>
      <c r="T11" s="169"/>
      <c r="U11" s="160"/>
      <c r="V11" s="161"/>
      <c r="W11" s="163">
        <f>VLOOKUP(U1,'参加申込書①(入力用) '!$A$7:$N$16,3,0)</f>
        <v>0</v>
      </c>
      <c r="X11" s="164" t="e">
        <f>VLOOKUP(AA10,'参加申込書①(入力用) '!$A$7:$N$16,3,0)</f>
        <v>#REF!</v>
      </c>
      <c r="Y11" s="164" t="e">
        <f>VLOOKUP(AB10,'参加申込書①(入力用) '!$A$7:$N$16,3,0)</f>
        <v>#REF!</v>
      </c>
      <c r="Z11" s="164" t="e">
        <f>VLOOKUP(AC10,'参加申込書①(入力用) '!$A$7:$N$16,3,0)</f>
        <v>#REF!</v>
      </c>
      <c r="AA11" s="164" t="e">
        <f>VLOOKUP(AD10,'参加申込書①(入力用) '!$A$7:$N$16,3,0)</f>
        <v>#REF!</v>
      </c>
      <c r="AB11" s="164" t="e">
        <f>VLOOKUP(AE10,'参加申込書①(入力用) '!$A$7:$N$16,3,0)</f>
        <v>#REF!</v>
      </c>
      <c r="AC11" s="164" t="e">
        <f>VLOOKUP(AF10,'参加申込書①(入力用) '!$A$7:$N$16,3,0)</f>
        <v>#REF!</v>
      </c>
      <c r="AD11" s="164" t="e">
        <f>VLOOKUP(AG10,'参加申込書①(入力用) '!$A$7:$N$16,3,0)</f>
        <v>#REF!</v>
      </c>
      <c r="AE11" s="164" t="e">
        <f>VLOOKUP(AH10,'参加申込書①(入力用) '!$A$7:$N$16,3,0)</f>
        <v>#REF!</v>
      </c>
      <c r="AF11" s="164" t="e">
        <f>VLOOKUP(AI10,'参加申込書①(入力用) '!$A$7:$N$16,3,0)</f>
        <v>#REF!</v>
      </c>
      <c r="AG11" s="164" t="e">
        <f>VLOOKUP(AJ10,'参加申込書①(入力用) '!$A$7:$N$16,3,0)</f>
        <v>#N/A</v>
      </c>
      <c r="AH11" s="164" t="e">
        <f>VLOOKUP(AK10,'参加申込書①(入力用) '!$A$7:$N$16,3,0)</f>
        <v>#N/A</v>
      </c>
      <c r="AI11" s="165" t="e">
        <f>VLOOKUP(AL10,'参加申込書①(入力用) '!$A$7:$N$16,3,0)</f>
        <v>#N/A</v>
      </c>
      <c r="AJ11" s="168"/>
      <c r="AK11" s="169"/>
      <c r="AL11" s="168"/>
      <c r="AM11" s="171"/>
      <c r="AN11" s="169"/>
      <c r="AO11" s="160"/>
      <c r="AP11" s="161"/>
      <c r="AQ11" s="163">
        <f>VLOOKUP(AO1,'参加申込書①(入力用) '!$A$7:$N$16,3,0)</f>
        <v>0</v>
      </c>
      <c r="AR11" s="164" t="e">
        <f>VLOOKUP(AU10,'参加申込書①(入力用) '!$A$7:$N$16,3,0)</f>
        <v>#REF!</v>
      </c>
      <c r="AS11" s="164" t="e">
        <f>VLOOKUP(AV10,'参加申込書①(入力用) '!$A$7:$N$16,3,0)</f>
        <v>#REF!</v>
      </c>
      <c r="AT11" s="164" t="e">
        <f>VLOOKUP(AW10,'参加申込書①(入力用) '!$A$7:$N$16,3,0)</f>
        <v>#REF!</v>
      </c>
      <c r="AU11" s="164" t="e">
        <f>VLOOKUP(AX10,'参加申込書①(入力用) '!$A$7:$N$16,3,0)</f>
        <v>#REF!</v>
      </c>
      <c r="AV11" s="164" t="e">
        <f>VLOOKUP(AY10,'参加申込書①(入力用) '!$A$7:$N$16,3,0)</f>
        <v>#REF!</v>
      </c>
      <c r="AW11" s="164" t="e">
        <f>VLOOKUP(AZ10,'参加申込書①(入力用) '!$A$7:$N$16,3,0)</f>
        <v>#REF!</v>
      </c>
      <c r="AX11" s="164" t="e">
        <f>VLOOKUP(BA10,'参加申込書①(入力用) '!$A$7:$N$16,3,0)</f>
        <v>#REF!</v>
      </c>
      <c r="AY11" s="164" t="e">
        <f>VLOOKUP(BB10,'参加申込書①(入力用) '!$A$7:$N$16,3,0)</f>
        <v>#REF!</v>
      </c>
      <c r="AZ11" s="164" t="e">
        <f>VLOOKUP(BC10,'参加申込書①(入力用) '!$A$7:$N$16,3,0)</f>
        <v>#REF!</v>
      </c>
      <c r="BA11" s="164" t="e">
        <f>VLOOKUP(BD10,'参加申込書①(入力用) '!$A$7:$N$16,3,0)</f>
        <v>#N/A</v>
      </c>
      <c r="BB11" s="164" t="e">
        <f>VLOOKUP(BE10,'参加申込書①(入力用) '!$A$7:$N$16,3,0)</f>
        <v>#N/A</v>
      </c>
      <c r="BC11" s="165" t="e">
        <f>VLOOKUP(BF10,'参加申込書①(入力用) '!$A$7:$N$16,3,0)</f>
        <v>#N/A</v>
      </c>
      <c r="BD11" s="168"/>
      <c r="BE11" s="169"/>
      <c r="BF11" s="168"/>
      <c r="BG11" s="171"/>
      <c r="BH11" s="169"/>
      <c r="BI11" s="160"/>
      <c r="BJ11" s="161"/>
      <c r="BK11" s="163">
        <f>VLOOKUP(BI1,'参加申込書①(入力用) '!$A$7:$N$16,3,0)</f>
        <v>0</v>
      </c>
      <c r="BL11" s="164" t="e">
        <f>VLOOKUP(BO10,'参加申込書①(入力用) '!$A$7:$N$16,3,0)</f>
        <v>#REF!</v>
      </c>
      <c r="BM11" s="164" t="e">
        <f>VLOOKUP(BP10,'参加申込書①(入力用) '!$A$7:$N$16,3,0)</f>
        <v>#REF!</v>
      </c>
      <c r="BN11" s="164" t="e">
        <f>VLOOKUP(BQ10,'参加申込書①(入力用) '!$A$7:$N$16,3,0)</f>
        <v>#REF!</v>
      </c>
      <c r="BO11" s="164" t="e">
        <f>VLOOKUP(BR10,'参加申込書①(入力用) '!$A$7:$N$16,3,0)</f>
        <v>#REF!</v>
      </c>
      <c r="BP11" s="164" t="e">
        <f>VLOOKUP(BS10,'参加申込書①(入力用) '!$A$7:$N$16,3,0)</f>
        <v>#REF!</v>
      </c>
      <c r="BQ11" s="164" t="e">
        <f>VLOOKUP(BT10,'参加申込書①(入力用) '!$A$7:$N$16,3,0)</f>
        <v>#REF!</v>
      </c>
      <c r="BR11" s="164" t="e">
        <f>VLOOKUP(BU10,'参加申込書①(入力用) '!$A$7:$N$16,3,0)</f>
        <v>#REF!</v>
      </c>
      <c r="BS11" s="164" t="e">
        <f>VLOOKUP(BV10,'参加申込書①(入力用) '!$A$7:$N$16,3,0)</f>
        <v>#REF!</v>
      </c>
      <c r="BT11" s="164" t="e">
        <f>VLOOKUP(BW10,'参加申込書①(入力用) '!$A$7:$N$16,3,0)</f>
        <v>#REF!</v>
      </c>
      <c r="BU11" s="164" t="e">
        <f>VLOOKUP(BX10,'参加申込書①(入力用) '!$A$7:$N$16,3,0)</f>
        <v>#N/A</v>
      </c>
      <c r="BV11" s="164" t="e">
        <f>VLOOKUP(BY10,'参加申込書①(入力用) '!$A$7:$N$16,3,0)</f>
        <v>#N/A</v>
      </c>
      <c r="BW11" s="165" t="e">
        <f>VLOOKUP(BZ10,'参加申込書①(入力用) '!$A$7:$N$16,3,0)</f>
        <v>#N/A</v>
      </c>
      <c r="BX11" s="168"/>
      <c r="BY11" s="169"/>
      <c r="BZ11" s="168"/>
      <c r="CA11" s="171"/>
      <c r="CB11" s="169"/>
      <c r="CC11" s="160"/>
      <c r="CD11" s="161"/>
      <c r="CE11" s="163">
        <f>VLOOKUP(CC1,'参加申込書①(入力用) '!$A$7:$N$16,3,0)</f>
        <v>0</v>
      </c>
      <c r="CF11" s="164" t="e">
        <f>VLOOKUP(CI10,'参加申込書①(入力用) '!$A$7:$N$16,3,0)</f>
        <v>#REF!</v>
      </c>
      <c r="CG11" s="164" t="e">
        <f>VLOOKUP(CJ10,'参加申込書①(入力用) '!$A$7:$N$16,3,0)</f>
        <v>#REF!</v>
      </c>
      <c r="CH11" s="164" t="e">
        <f>VLOOKUP(CK10,'参加申込書①(入力用) '!$A$7:$N$16,3,0)</f>
        <v>#REF!</v>
      </c>
      <c r="CI11" s="164" t="e">
        <f>VLOOKUP(CL10,'参加申込書①(入力用) '!$A$7:$N$16,3,0)</f>
        <v>#REF!</v>
      </c>
      <c r="CJ11" s="164" t="e">
        <f>VLOOKUP(CM10,'参加申込書①(入力用) '!$A$7:$N$16,3,0)</f>
        <v>#REF!</v>
      </c>
      <c r="CK11" s="164" t="e">
        <f>VLOOKUP(CN10,'参加申込書①(入力用) '!$A$7:$N$16,3,0)</f>
        <v>#REF!</v>
      </c>
      <c r="CL11" s="164" t="e">
        <f>VLOOKUP(CO10,'参加申込書①(入力用) '!$A$7:$N$16,3,0)</f>
        <v>#REF!</v>
      </c>
      <c r="CM11" s="164" t="e">
        <f>VLOOKUP(CP10,'参加申込書①(入力用) '!$A$7:$N$16,3,0)</f>
        <v>#REF!</v>
      </c>
      <c r="CN11" s="164" t="e">
        <f>VLOOKUP(CQ10,'参加申込書①(入力用) '!$A$7:$N$16,3,0)</f>
        <v>#REF!</v>
      </c>
      <c r="CO11" s="164" t="e">
        <f>VLOOKUP(CR10,'参加申込書①(入力用) '!$A$7:$N$16,3,0)</f>
        <v>#N/A</v>
      </c>
      <c r="CP11" s="164" t="e">
        <f>VLOOKUP(CS10,'参加申込書①(入力用) '!$A$7:$N$16,3,0)</f>
        <v>#N/A</v>
      </c>
      <c r="CQ11" s="165" t="e">
        <f>VLOOKUP(CT10,'参加申込書①(入力用) '!$A$7:$N$16,3,0)</f>
        <v>#N/A</v>
      </c>
      <c r="CR11" s="168"/>
      <c r="CS11" s="169"/>
      <c r="CT11" s="168"/>
      <c r="CU11" s="171"/>
      <c r="CV11" s="169"/>
      <c r="CW11" s="160"/>
      <c r="CX11" s="161"/>
      <c r="CY11" s="163">
        <f>VLOOKUP(CW$1,'参加申込書②(入力用)'!$A$7:$Q$16,3,0)</f>
        <v>0</v>
      </c>
      <c r="CZ11" s="164" t="e">
        <f>VLOOKUP(DC10,'参加申込書①(入力用) '!$A$7:$N$16,3,0)</f>
        <v>#REF!</v>
      </c>
      <c r="DA11" s="164" t="e">
        <f>VLOOKUP(DD10,'参加申込書①(入力用) '!$A$7:$N$16,3,0)</f>
        <v>#REF!</v>
      </c>
      <c r="DB11" s="164" t="e">
        <f>VLOOKUP(DE10,'参加申込書①(入力用) '!$A$7:$N$16,3,0)</f>
        <v>#REF!</v>
      </c>
      <c r="DC11" s="164" t="e">
        <f>VLOOKUP(DF10,'参加申込書①(入力用) '!$A$7:$N$16,3,0)</f>
        <v>#REF!</v>
      </c>
      <c r="DD11" s="164" t="e">
        <f>VLOOKUP(DG10,'参加申込書①(入力用) '!$A$7:$N$16,3,0)</f>
        <v>#REF!</v>
      </c>
      <c r="DE11" s="164" t="e">
        <f>VLOOKUP(DH10,'参加申込書①(入力用) '!$A$7:$N$16,3,0)</f>
        <v>#REF!</v>
      </c>
      <c r="DF11" s="164" t="e">
        <f>VLOOKUP(DI10,'参加申込書①(入力用) '!$A$7:$N$16,3,0)</f>
        <v>#REF!</v>
      </c>
      <c r="DG11" s="164" t="e">
        <f>VLOOKUP(DJ10,'参加申込書①(入力用) '!$A$7:$N$16,3,0)</f>
        <v>#REF!</v>
      </c>
      <c r="DH11" s="164" t="e">
        <f>VLOOKUP(DK10,'参加申込書①(入力用) '!$A$7:$N$16,3,0)</f>
        <v>#REF!</v>
      </c>
      <c r="DI11" s="164" t="e">
        <f>VLOOKUP(DL10,'参加申込書①(入力用) '!$A$7:$N$16,3,0)</f>
        <v>#N/A</v>
      </c>
      <c r="DJ11" s="164" t="e">
        <f>VLOOKUP(DM10,'参加申込書①(入力用) '!$A$7:$N$16,3,0)</f>
        <v>#N/A</v>
      </c>
      <c r="DK11" s="165" t="e">
        <f>VLOOKUP(DN10,'参加申込書①(入力用) '!$A$7:$N$16,3,0)</f>
        <v>#N/A</v>
      </c>
      <c r="DL11" s="168"/>
      <c r="DM11" s="169"/>
      <c r="DN11" s="168" t="e">
        <f>VLOOKUP(DL$1,'参加申込書②(入力用)'!$A$7:$Q$16,3,0)</f>
        <v>#N/A</v>
      </c>
      <c r="DO11" s="171" t="e">
        <f>VLOOKUP(DM$1,'参加申込書②(入力用)'!$A$7:$Q$16,3,0)</f>
        <v>#N/A</v>
      </c>
      <c r="DP11" s="169"/>
      <c r="DQ11" s="160"/>
      <c r="DR11" s="161"/>
      <c r="DS11" s="163">
        <f>VLOOKUP(DQ$1,'参加申込書②(入力用)'!$A$7:$Q$16,3,0)</f>
        <v>0</v>
      </c>
      <c r="DT11" s="164" t="e">
        <f>VLOOKUP(DW10,'参加申込書①(入力用) '!$A$7:$N$16,3,0)</f>
        <v>#REF!</v>
      </c>
      <c r="DU11" s="164" t="e">
        <f>VLOOKUP(DX10,'参加申込書①(入力用) '!$A$7:$N$16,3,0)</f>
        <v>#REF!</v>
      </c>
      <c r="DV11" s="164" t="e">
        <f>VLOOKUP(DY10,'参加申込書①(入力用) '!$A$7:$N$16,3,0)</f>
        <v>#REF!</v>
      </c>
      <c r="DW11" s="164" t="e">
        <f>VLOOKUP(DZ10,'参加申込書①(入力用) '!$A$7:$N$16,3,0)</f>
        <v>#REF!</v>
      </c>
      <c r="DX11" s="164" t="e">
        <f>VLOOKUP(EA10,'参加申込書①(入力用) '!$A$7:$N$16,3,0)</f>
        <v>#REF!</v>
      </c>
      <c r="DY11" s="164" t="e">
        <f>VLOOKUP(EB10,'参加申込書①(入力用) '!$A$7:$N$16,3,0)</f>
        <v>#REF!</v>
      </c>
      <c r="DZ11" s="164" t="e">
        <f>VLOOKUP(EC10,'参加申込書①(入力用) '!$A$7:$N$16,3,0)</f>
        <v>#REF!</v>
      </c>
      <c r="EA11" s="164" t="e">
        <f>VLOOKUP(ED10,'参加申込書①(入力用) '!$A$7:$N$16,3,0)</f>
        <v>#REF!</v>
      </c>
      <c r="EB11" s="164" t="e">
        <f>VLOOKUP(EE10,'参加申込書①(入力用) '!$A$7:$N$16,3,0)</f>
        <v>#REF!</v>
      </c>
      <c r="EC11" s="164" t="e">
        <f>VLOOKUP(EF10,'参加申込書①(入力用) '!$A$7:$N$16,3,0)</f>
        <v>#N/A</v>
      </c>
      <c r="ED11" s="164" t="e">
        <f>VLOOKUP(EG10,'参加申込書①(入力用) '!$A$7:$N$16,3,0)</f>
        <v>#N/A</v>
      </c>
      <c r="EE11" s="165" t="e">
        <f>VLOOKUP(EH10,'参加申込書①(入力用) '!$A$7:$N$16,3,0)</f>
        <v>#N/A</v>
      </c>
      <c r="EF11" s="168"/>
      <c r="EG11" s="169"/>
      <c r="EH11" s="168" t="e">
        <f>VLOOKUP(EF$1,'参加申込書②(入力用)'!$A$7:$Q$16,3,0)</f>
        <v>#N/A</v>
      </c>
      <c r="EI11" s="171" t="e">
        <f>VLOOKUP(EG$1,'参加申込書②(入力用)'!$A$7:$Q$16,3,0)</f>
        <v>#N/A</v>
      </c>
      <c r="EJ11" s="169"/>
      <c r="EK11" s="160"/>
      <c r="EL11" s="161"/>
      <c r="EM11" s="163">
        <f>VLOOKUP(EK$1,'参加申込書②(入力用)'!$A$7:$Q$16,3,0)</f>
        <v>0</v>
      </c>
      <c r="EN11" s="164" t="e">
        <f>VLOOKUP(EQ10,'参加申込書①(入力用) '!$A$7:$N$16,3,0)</f>
        <v>#REF!</v>
      </c>
      <c r="EO11" s="164" t="e">
        <f>VLOOKUP(ER10,'参加申込書①(入力用) '!$A$7:$N$16,3,0)</f>
        <v>#REF!</v>
      </c>
      <c r="EP11" s="164" t="e">
        <f>VLOOKUP(ES10,'参加申込書①(入力用) '!$A$7:$N$16,3,0)</f>
        <v>#REF!</v>
      </c>
      <c r="EQ11" s="164" t="e">
        <f>VLOOKUP(ET10,'参加申込書①(入力用) '!$A$7:$N$16,3,0)</f>
        <v>#REF!</v>
      </c>
      <c r="ER11" s="164" t="e">
        <f>VLOOKUP(EU10,'参加申込書①(入力用) '!$A$7:$N$16,3,0)</f>
        <v>#REF!</v>
      </c>
      <c r="ES11" s="164" t="e">
        <f>VLOOKUP(EV10,'参加申込書①(入力用) '!$A$7:$N$16,3,0)</f>
        <v>#REF!</v>
      </c>
      <c r="ET11" s="164" t="e">
        <f>VLOOKUP(EW10,'参加申込書①(入力用) '!$A$7:$N$16,3,0)</f>
        <v>#REF!</v>
      </c>
      <c r="EU11" s="164" t="e">
        <f>VLOOKUP(EX10,'参加申込書①(入力用) '!$A$7:$N$16,3,0)</f>
        <v>#REF!</v>
      </c>
      <c r="EV11" s="164" t="e">
        <f>VLOOKUP(EY10,'参加申込書①(入力用) '!$A$7:$N$16,3,0)</f>
        <v>#REF!</v>
      </c>
      <c r="EW11" s="164" t="e">
        <f>VLOOKUP(EZ10,'参加申込書①(入力用) '!$A$7:$N$16,3,0)</f>
        <v>#N/A</v>
      </c>
      <c r="EX11" s="164" t="e">
        <f>VLOOKUP(FA10,'参加申込書①(入力用) '!$A$7:$N$16,3,0)</f>
        <v>#N/A</v>
      </c>
      <c r="EY11" s="165" t="e">
        <f>VLOOKUP(FB10,'参加申込書①(入力用) '!$A$7:$N$16,3,0)</f>
        <v>#N/A</v>
      </c>
      <c r="EZ11" s="168"/>
      <c r="FA11" s="169"/>
      <c r="FB11" s="168" t="e">
        <f>VLOOKUP(EZ$1,'参加申込書②(入力用)'!$A$7:$Q$16,3,0)</f>
        <v>#N/A</v>
      </c>
      <c r="FC11" s="171" t="e">
        <f>VLOOKUP(FA$1,'参加申込書②(入力用)'!$A$7:$Q$16,3,0)</f>
        <v>#N/A</v>
      </c>
      <c r="FD11" s="169"/>
      <c r="FE11" s="160"/>
      <c r="FF11" s="161"/>
      <c r="FG11" s="163">
        <f>VLOOKUP(FE$1,'参加申込書②(入力用)'!$A$7:$Q$16,3,0)</f>
        <v>0</v>
      </c>
      <c r="FH11" s="164" t="e">
        <f>VLOOKUP(FK10,'参加申込書①(入力用) '!$A$7:$N$16,3,0)</f>
        <v>#REF!</v>
      </c>
      <c r="FI11" s="164" t="e">
        <f>VLOOKUP(FL10,'参加申込書①(入力用) '!$A$7:$N$16,3,0)</f>
        <v>#REF!</v>
      </c>
      <c r="FJ11" s="164" t="e">
        <f>VLOOKUP(FM10,'参加申込書①(入力用) '!$A$7:$N$16,3,0)</f>
        <v>#REF!</v>
      </c>
      <c r="FK11" s="164" t="e">
        <f>VLOOKUP(FN10,'参加申込書①(入力用) '!$A$7:$N$16,3,0)</f>
        <v>#REF!</v>
      </c>
      <c r="FL11" s="164" t="e">
        <f>VLOOKUP(FO10,'参加申込書①(入力用) '!$A$7:$N$16,3,0)</f>
        <v>#REF!</v>
      </c>
      <c r="FM11" s="164" t="e">
        <f>VLOOKUP(FP10,'参加申込書①(入力用) '!$A$7:$N$16,3,0)</f>
        <v>#REF!</v>
      </c>
      <c r="FN11" s="164" t="e">
        <f>VLOOKUP(FQ10,'参加申込書①(入力用) '!$A$7:$N$16,3,0)</f>
        <v>#REF!</v>
      </c>
      <c r="FO11" s="164" t="e">
        <f>VLOOKUP(FR10,'参加申込書①(入力用) '!$A$7:$N$16,3,0)</f>
        <v>#REF!</v>
      </c>
      <c r="FP11" s="164" t="e">
        <f>VLOOKUP(FS10,'参加申込書①(入力用) '!$A$7:$N$16,3,0)</f>
        <v>#REF!</v>
      </c>
      <c r="FQ11" s="164" t="e">
        <f>VLOOKUP(FT10,'参加申込書①(入力用) '!$A$7:$N$16,3,0)</f>
        <v>#N/A</v>
      </c>
      <c r="FR11" s="164" t="e">
        <f>VLOOKUP(FU10,'参加申込書①(入力用) '!$A$7:$N$16,3,0)</f>
        <v>#N/A</v>
      </c>
      <c r="FS11" s="165" t="e">
        <f>VLOOKUP(FV10,'参加申込書①(入力用) '!$A$7:$N$16,3,0)</f>
        <v>#N/A</v>
      </c>
      <c r="FT11" s="168"/>
      <c r="FU11" s="169"/>
      <c r="FV11" s="168" t="e">
        <f>VLOOKUP(FT$1,'参加申込書②(入力用)'!$A$7:$Q$16,3,0)</f>
        <v>#N/A</v>
      </c>
      <c r="FW11" s="171" t="e">
        <f>VLOOKUP(FU$1,'参加申込書②(入力用)'!$A$7:$Q$16,3,0)</f>
        <v>#N/A</v>
      </c>
      <c r="FX11" s="169"/>
      <c r="FY11" s="160"/>
      <c r="FZ11" s="161"/>
      <c r="GA11" s="163">
        <f>VLOOKUP(FY$1,'参加申込書②(入力用)'!$A$7:$Q$16,3,0)</f>
        <v>0</v>
      </c>
      <c r="GB11" s="164" t="e">
        <f>VLOOKUP(GE10,'参加申込書①(入力用) '!$A$7:$N$16,3,0)</f>
        <v>#REF!</v>
      </c>
      <c r="GC11" s="164" t="e">
        <f>VLOOKUP(GF10,'参加申込書①(入力用) '!$A$7:$N$16,3,0)</f>
        <v>#REF!</v>
      </c>
      <c r="GD11" s="164" t="e">
        <f>VLOOKUP(GG10,'参加申込書①(入力用) '!$A$7:$N$16,3,0)</f>
        <v>#REF!</v>
      </c>
      <c r="GE11" s="164" t="e">
        <f>VLOOKUP(GH10,'参加申込書①(入力用) '!$A$7:$N$16,3,0)</f>
        <v>#REF!</v>
      </c>
      <c r="GF11" s="164" t="e">
        <f>VLOOKUP(GI10,'参加申込書①(入力用) '!$A$7:$N$16,3,0)</f>
        <v>#REF!</v>
      </c>
      <c r="GG11" s="164" t="e">
        <f>VLOOKUP(GJ10,'参加申込書①(入力用) '!$A$7:$N$16,3,0)</f>
        <v>#REF!</v>
      </c>
      <c r="GH11" s="164" t="e">
        <f>VLOOKUP(GK10,'参加申込書①(入力用) '!$A$7:$N$16,3,0)</f>
        <v>#REF!</v>
      </c>
      <c r="GI11" s="164" t="e">
        <f>VLOOKUP(GL10,'参加申込書①(入力用) '!$A$7:$N$16,3,0)</f>
        <v>#REF!</v>
      </c>
      <c r="GJ11" s="164" t="e">
        <f>VLOOKUP(GM10,'参加申込書①(入力用) '!$A$7:$N$16,3,0)</f>
        <v>#REF!</v>
      </c>
      <c r="GK11" s="164" t="e">
        <f>VLOOKUP(GN10,'参加申込書①(入力用) '!$A$7:$N$16,3,0)</f>
        <v>#N/A</v>
      </c>
      <c r="GL11" s="164" t="e">
        <f>VLOOKUP(GO10,'参加申込書①(入力用) '!$A$7:$N$16,3,0)</f>
        <v>#N/A</v>
      </c>
      <c r="GM11" s="165" t="e">
        <f>VLOOKUP(GP10,'参加申込書①(入力用) '!$A$7:$N$16,3,0)</f>
        <v>#N/A</v>
      </c>
      <c r="GN11" s="168"/>
      <c r="GO11" s="169"/>
      <c r="GP11" s="168" t="e">
        <f>VLOOKUP(GN$1,'参加申込書②(入力用)'!$A$7:$Q$16,3,0)</f>
        <v>#N/A</v>
      </c>
      <c r="GQ11" s="171" t="e">
        <f>VLOOKUP(GO$1,'参加申込書②(入力用)'!$A$7:$Q$16,3,0)</f>
        <v>#N/A</v>
      </c>
      <c r="GR11" s="169"/>
    </row>
    <row r="12" spans="1:200" s="11" customFormat="1" ht="42.95" customHeight="1">
      <c r="A12" s="143" t="s">
        <v>62</v>
      </c>
      <c r="B12" s="144"/>
      <c r="C12" s="145">
        <f>VLOOKUP(A1,'参加申込書①(入力用) '!$A$7:$N$16,8,0)</f>
        <v>0</v>
      </c>
      <c r="D12" s="146" t="e">
        <f>VLOOKUP(E11,'参加申込書①(入力用) '!$A$7:$N$16,8,0)</f>
        <v>#REF!</v>
      </c>
      <c r="E12" s="146" t="e">
        <f>VLOOKUP(F11,'参加申込書①(入力用) '!$A$7:$N$16,8,0)</f>
        <v>#REF!</v>
      </c>
      <c r="F12" s="146" t="e">
        <f>VLOOKUP(G11,'参加申込書①(入力用) '!$A$7:$N$16,8,0)</f>
        <v>#REF!</v>
      </c>
      <c r="G12" s="146" t="e">
        <f>VLOOKUP(H11,'参加申込書①(入力用) '!$A$7:$N$16,8,0)</f>
        <v>#REF!</v>
      </c>
      <c r="H12" s="146" t="e">
        <f>VLOOKUP(I11,'参加申込書①(入力用) '!$A$7:$N$16,8,0)</f>
        <v>#REF!</v>
      </c>
      <c r="I12" s="146" t="e">
        <f>VLOOKUP(J11,'参加申込書①(入力用) '!$A$7:$N$16,8,0)</f>
        <v>#REF!</v>
      </c>
      <c r="J12" s="146" t="e">
        <f>VLOOKUP(K11,'参加申込書①(入力用) '!$A$7:$N$16,8,0)</f>
        <v>#REF!</v>
      </c>
      <c r="K12" s="146" t="e">
        <f>VLOOKUP(L11,'参加申込書①(入力用) '!$A$7:$N$16,8,0)</f>
        <v>#REF!</v>
      </c>
      <c r="L12" s="146" t="e">
        <f>VLOOKUP(M11,'参加申込書①(入力用) '!$A$7:$N$16,8,0)</f>
        <v>#N/A</v>
      </c>
      <c r="M12" s="146" t="e">
        <f>VLOOKUP(N11,'参加申込書①(入力用) '!$A$7:$N$16,8,0)</f>
        <v>#N/A</v>
      </c>
      <c r="N12" s="146" t="e">
        <f>VLOOKUP(O11,'参加申込書①(入力用) '!$A$7:$N$16,8,0)</f>
        <v>#N/A</v>
      </c>
      <c r="O12" s="146" t="e">
        <f>VLOOKUP(P11,'参加申込書①(入力用) '!$A$7:$N$16,8,0)</f>
        <v>#N/A</v>
      </c>
      <c r="P12" s="146" t="e">
        <f>VLOOKUP(Q11,'参加申込書①(入力用) '!$A$7:$N$16,8,0)</f>
        <v>#N/A</v>
      </c>
      <c r="Q12" s="146" t="e">
        <f>VLOOKUP(R11,'参加申込書①(入力用) '!$A$7:$N$16,8,0)</f>
        <v>#N/A</v>
      </c>
      <c r="R12" s="146" t="e">
        <f>VLOOKUP(S11,'参加申込書①(入力用) '!$A$7:$N$16,8,0)</f>
        <v>#N/A</v>
      </c>
      <c r="S12" s="146" t="e">
        <f>VLOOKUP(T11,'参加申込書①(入力用) '!$A$7:$N$16,8,0)</f>
        <v>#N/A</v>
      </c>
      <c r="T12" s="147" t="e">
        <f>VLOOKUP(U11,'参加申込書①(入力用) '!$A$7:$N$16,8,0)</f>
        <v>#N/A</v>
      </c>
      <c r="U12" s="143" t="s">
        <v>62</v>
      </c>
      <c r="V12" s="144"/>
      <c r="W12" s="145">
        <f>VLOOKUP(U1,'参加申込書①(入力用) '!$A$7:$N$16,8,0)</f>
        <v>0</v>
      </c>
      <c r="X12" s="146" t="e">
        <f>VLOOKUP(Y11,'参加申込書①(入力用) '!$A$7:$N$16,8,0)</f>
        <v>#REF!</v>
      </c>
      <c r="Y12" s="146" t="e">
        <f>VLOOKUP(Z11,'参加申込書①(入力用) '!$A$7:$N$16,8,0)</f>
        <v>#REF!</v>
      </c>
      <c r="Z12" s="146" t="e">
        <f>VLOOKUP(AA11,'参加申込書①(入力用) '!$A$7:$N$16,8,0)</f>
        <v>#REF!</v>
      </c>
      <c r="AA12" s="146" t="e">
        <f>VLOOKUP(AB11,'参加申込書①(入力用) '!$A$7:$N$16,8,0)</f>
        <v>#REF!</v>
      </c>
      <c r="AB12" s="146" t="e">
        <f>VLOOKUP(AC11,'参加申込書①(入力用) '!$A$7:$N$16,8,0)</f>
        <v>#REF!</v>
      </c>
      <c r="AC12" s="146" t="e">
        <f>VLOOKUP(AD11,'参加申込書①(入力用) '!$A$7:$N$16,8,0)</f>
        <v>#REF!</v>
      </c>
      <c r="AD12" s="146" t="e">
        <f>VLOOKUP(AE11,'参加申込書①(入力用) '!$A$7:$N$16,8,0)</f>
        <v>#REF!</v>
      </c>
      <c r="AE12" s="146" t="e">
        <f>VLOOKUP(AF11,'参加申込書①(入力用) '!$A$7:$N$16,8,0)</f>
        <v>#REF!</v>
      </c>
      <c r="AF12" s="146" t="e">
        <f>VLOOKUP(AG11,'参加申込書①(入力用) '!$A$7:$N$16,8,0)</f>
        <v>#N/A</v>
      </c>
      <c r="AG12" s="146" t="e">
        <f>VLOOKUP(AH11,'参加申込書①(入力用) '!$A$7:$N$16,8,0)</f>
        <v>#N/A</v>
      </c>
      <c r="AH12" s="146" t="e">
        <f>VLOOKUP(AI11,'参加申込書①(入力用) '!$A$7:$N$16,8,0)</f>
        <v>#N/A</v>
      </c>
      <c r="AI12" s="146" t="e">
        <f>VLOOKUP(AJ11,'参加申込書①(入力用) '!$A$7:$N$16,8,0)</f>
        <v>#N/A</v>
      </c>
      <c r="AJ12" s="146" t="e">
        <f>VLOOKUP(AK11,'参加申込書①(入力用) '!$A$7:$N$16,8,0)</f>
        <v>#N/A</v>
      </c>
      <c r="AK12" s="146" t="e">
        <f>VLOOKUP(AL11,'参加申込書①(入力用) '!$A$7:$N$16,8,0)</f>
        <v>#N/A</v>
      </c>
      <c r="AL12" s="146" t="e">
        <f>VLOOKUP(AM11,'参加申込書①(入力用) '!$A$7:$N$16,8,0)</f>
        <v>#N/A</v>
      </c>
      <c r="AM12" s="146" t="e">
        <f>VLOOKUP(AN11,'参加申込書①(入力用) '!$A$7:$N$16,8,0)</f>
        <v>#N/A</v>
      </c>
      <c r="AN12" s="147" t="e">
        <f>VLOOKUP(AO11,'参加申込書①(入力用) '!$A$7:$N$16,8,0)</f>
        <v>#N/A</v>
      </c>
      <c r="AO12" s="143" t="s">
        <v>62</v>
      </c>
      <c r="AP12" s="144"/>
      <c r="AQ12" s="145">
        <f>VLOOKUP(AO1,'参加申込書①(入力用) '!$A$7:$N$16,8,0)</f>
        <v>0</v>
      </c>
      <c r="AR12" s="146" t="e">
        <f>VLOOKUP(AS11,'参加申込書①(入力用) '!$A$7:$N$16,8,0)</f>
        <v>#REF!</v>
      </c>
      <c r="AS12" s="146" t="e">
        <f>VLOOKUP(AT11,'参加申込書①(入力用) '!$A$7:$N$16,8,0)</f>
        <v>#REF!</v>
      </c>
      <c r="AT12" s="146" t="e">
        <f>VLOOKUP(AU11,'参加申込書①(入力用) '!$A$7:$N$16,8,0)</f>
        <v>#REF!</v>
      </c>
      <c r="AU12" s="146" t="e">
        <f>VLOOKUP(AV11,'参加申込書①(入力用) '!$A$7:$N$16,8,0)</f>
        <v>#REF!</v>
      </c>
      <c r="AV12" s="146" t="e">
        <f>VLOOKUP(AW11,'参加申込書①(入力用) '!$A$7:$N$16,8,0)</f>
        <v>#REF!</v>
      </c>
      <c r="AW12" s="146" t="e">
        <f>VLOOKUP(AX11,'参加申込書①(入力用) '!$A$7:$N$16,8,0)</f>
        <v>#REF!</v>
      </c>
      <c r="AX12" s="146" t="e">
        <f>VLOOKUP(AY11,'参加申込書①(入力用) '!$A$7:$N$16,8,0)</f>
        <v>#REF!</v>
      </c>
      <c r="AY12" s="146" t="e">
        <f>VLOOKUP(AZ11,'参加申込書①(入力用) '!$A$7:$N$16,8,0)</f>
        <v>#REF!</v>
      </c>
      <c r="AZ12" s="146" t="e">
        <f>VLOOKUP(BA11,'参加申込書①(入力用) '!$A$7:$N$16,8,0)</f>
        <v>#N/A</v>
      </c>
      <c r="BA12" s="146" t="e">
        <f>VLOOKUP(BB11,'参加申込書①(入力用) '!$A$7:$N$16,8,0)</f>
        <v>#N/A</v>
      </c>
      <c r="BB12" s="146" t="e">
        <f>VLOOKUP(BC11,'参加申込書①(入力用) '!$A$7:$N$16,8,0)</f>
        <v>#N/A</v>
      </c>
      <c r="BC12" s="146" t="e">
        <f>VLOOKUP(BD11,'参加申込書①(入力用) '!$A$7:$N$16,8,0)</f>
        <v>#N/A</v>
      </c>
      <c r="BD12" s="146" t="e">
        <f>VLOOKUP(BE11,'参加申込書①(入力用) '!$A$7:$N$16,8,0)</f>
        <v>#N/A</v>
      </c>
      <c r="BE12" s="146" t="e">
        <f>VLOOKUP(BF11,'参加申込書①(入力用) '!$A$7:$N$16,8,0)</f>
        <v>#N/A</v>
      </c>
      <c r="BF12" s="146" t="e">
        <f>VLOOKUP(BG11,'参加申込書①(入力用) '!$A$7:$N$16,8,0)</f>
        <v>#N/A</v>
      </c>
      <c r="BG12" s="146" t="e">
        <f>VLOOKUP(BH11,'参加申込書①(入力用) '!$A$7:$N$16,8,0)</f>
        <v>#N/A</v>
      </c>
      <c r="BH12" s="147" t="e">
        <f>VLOOKUP(BI11,'参加申込書①(入力用) '!$A$7:$N$16,8,0)</f>
        <v>#N/A</v>
      </c>
      <c r="BI12" s="143" t="s">
        <v>62</v>
      </c>
      <c r="BJ12" s="144"/>
      <c r="BK12" s="145">
        <f>VLOOKUP(BI1,'参加申込書①(入力用) '!$A$7:$N$16,8,0)</f>
        <v>0</v>
      </c>
      <c r="BL12" s="146" t="e">
        <f>VLOOKUP(BM11,'参加申込書①(入力用) '!$A$7:$N$16,8,0)</f>
        <v>#REF!</v>
      </c>
      <c r="BM12" s="146" t="e">
        <f>VLOOKUP(BN11,'参加申込書①(入力用) '!$A$7:$N$16,8,0)</f>
        <v>#REF!</v>
      </c>
      <c r="BN12" s="146" t="e">
        <f>VLOOKUP(BO11,'参加申込書①(入力用) '!$A$7:$N$16,8,0)</f>
        <v>#REF!</v>
      </c>
      <c r="BO12" s="146" t="e">
        <f>VLOOKUP(BP11,'参加申込書①(入力用) '!$A$7:$N$16,8,0)</f>
        <v>#REF!</v>
      </c>
      <c r="BP12" s="146" t="e">
        <f>VLOOKUP(BQ11,'参加申込書①(入力用) '!$A$7:$N$16,8,0)</f>
        <v>#REF!</v>
      </c>
      <c r="BQ12" s="146" t="e">
        <f>VLOOKUP(BR11,'参加申込書①(入力用) '!$A$7:$N$16,8,0)</f>
        <v>#REF!</v>
      </c>
      <c r="BR12" s="146" t="e">
        <f>VLOOKUP(BS11,'参加申込書①(入力用) '!$A$7:$N$16,8,0)</f>
        <v>#REF!</v>
      </c>
      <c r="BS12" s="146" t="e">
        <f>VLOOKUP(BT11,'参加申込書①(入力用) '!$A$7:$N$16,8,0)</f>
        <v>#REF!</v>
      </c>
      <c r="BT12" s="146" t="e">
        <f>VLOOKUP(BU11,'参加申込書①(入力用) '!$A$7:$N$16,8,0)</f>
        <v>#N/A</v>
      </c>
      <c r="BU12" s="146" t="e">
        <f>VLOOKUP(BV11,'参加申込書①(入力用) '!$A$7:$N$16,8,0)</f>
        <v>#N/A</v>
      </c>
      <c r="BV12" s="146" t="e">
        <f>VLOOKUP(BW11,'参加申込書①(入力用) '!$A$7:$N$16,8,0)</f>
        <v>#N/A</v>
      </c>
      <c r="BW12" s="146" t="e">
        <f>VLOOKUP(BX11,'参加申込書①(入力用) '!$A$7:$N$16,8,0)</f>
        <v>#N/A</v>
      </c>
      <c r="BX12" s="146" t="e">
        <f>VLOOKUP(BY11,'参加申込書①(入力用) '!$A$7:$N$16,8,0)</f>
        <v>#N/A</v>
      </c>
      <c r="BY12" s="146" t="e">
        <f>VLOOKUP(BZ11,'参加申込書①(入力用) '!$A$7:$N$16,8,0)</f>
        <v>#N/A</v>
      </c>
      <c r="BZ12" s="146" t="e">
        <f>VLOOKUP(CA11,'参加申込書①(入力用) '!$A$7:$N$16,8,0)</f>
        <v>#N/A</v>
      </c>
      <c r="CA12" s="146" t="e">
        <f>VLOOKUP(CB11,'参加申込書①(入力用) '!$A$7:$N$16,8,0)</f>
        <v>#N/A</v>
      </c>
      <c r="CB12" s="147" t="e">
        <f>VLOOKUP(CC11,'参加申込書①(入力用) '!$A$7:$N$16,8,0)</f>
        <v>#N/A</v>
      </c>
      <c r="CC12" s="143" t="s">
        <v>62</v>
      </c>
      <c r="CD12" s="144"/>
      <c r="CE12" s="145">
        <f>VLOOKUP(CC1,'参加申込書①(入力用) '!$A$7:$N$16,8,0)</f>
        <v>0</v>
      </c>
      <c r="CF12" s="146" t="e">
        <f>VLOOKUP(CG11,'参加申込書①(入力用) '!$A$7:$N$16,8,0)</f>
        <v>#REF!</v>
      </c>
      <c r="CG12" s="146" t="e">
        <f>VLOOKUP(CH11,'参加申込書①(入力用) '!$A$7:$N$16,8,0)</f>
        <v>#REF!</v>
      </c>
      <c r="CH12" s="146" t="e">
        <f>VLOOKUP(CI11,'参加申込書①(入力用) '!$A$7:$N$16,8,0)</f>
        <v>#REF!</v>
      </c>
      <c r="CI12" s="146" t="e">
        <f>VLOOKUP(CJ11,'参加申込書①(入力用) '!$A$7:$N$16,8,0)</f>
        <v>#REF!</v>
      </c>
      <c r="CJ12" s="146" t="e">
        <f>VLOOKUP(CK11,'参加申込書①(入力用) '!$A$7:$N$16,8,0)</f>
        <v>#REF!</v>
      </c>
      <c r="CK12" s="146" t="e">
        <f>VLOOKUP(CL11,'参加申込書①(入力用) '!$A$7:$N$16,8,0)</f>
        <v>#REF!</v>
      </c>
      <c r="CL12" s="146" t="e">
        <f>VLOOKUP(CM11,'参加申込書①(入力用) '!$A$7:$N$16,8,0)</f>
        <v>#REF!</v>
      </c>
      <c r="CM12" s="146" t="e">
        <f>VLOOKUP(CN11,'参加申込書①(入力用) '!$A$7:$N$16,8,0)</f>
        <v>#REF!</v>
      </c>
      <c r="CN12" s="146" t="e">
        <f>VLOOKUP(CO11,'参加申込書①(入力用) '!$A$7:$N$16,8,0)</f>
        <v>#N/A</v>
      </c>
      <c r="CO12" s="146" t="e">
        <f>VLOOKUP(CP11,'参加申込書①(入力用) '!$A$7:$N$16,8,0)</f>
        <v>#N/A</v>
      </c>
      <c r="CP12" s="146" t="e">
        <f>VLOOKUP(CQ11,'参加申込書①(入力用) '!$A$7:$N$16,8,0)</f>
        <v>#N/A</v>
      </c>
      <c r="CQ12" s="146" t="e">
        <f>VLOOKUP(CR11,'参加申込書①(入力用) '!$A$7:$N$16,8,0)</f>
        <v>#N/A</v>
      </c>
      <c r="CR12" s="146" t="e">
        <f>VLOOKUP(CS11,'参加申込書①(入力用) '!$A$7:$N$16,8,0)</f>
        <v>#N/A</v>
      </c>
      <c r="CS12" s="146" t="e">
        <f>VLOOKUP(CT11,'参加申込書①(入力用) '!$A$7:$N$16,8,0)</f>
        <v>#N/A</v>
      </c>
      <c r="CT12" s="146" t="e">
        <f>VLOOKUP(CU11,'参加申込書①(入力用) '!$A$7:$N$16,8,0)</f>
        <v>#N/A</v>
      </c>
      <c r="CU12" s="146" t="e">
        <f>VLOOKUP(CV11,'参加申込書①(入力用) '!$A$7:$N$16,8,0)</f>
        <v>#N/A</v>
      </c>
      <c r="CV12" s="147" t="e">
        <f>VLOOKUP(CW11,'参加申込書①(入力用) '!$A$7:$N$16,8,0)</f>
        <v>#N/A</v>
      </c>
      <c r="CW12" s="143" t="s">
        <v>63</v>
      </c>
      <c r="CX12" s="144"/>
      <c r="CY12" s="145">
        <f>VLOOKUP(CW$1,'参加申込書②(入力用)'!$A$7:$Q$16,8,0)</f>
        <v>0</v>
      </c>
      <c r="CZ12" s="146" t="e">
        <f>VLOOKUP(DA11,'参加申込書①(入力用) '!$A$7:$N$16,8,0)</f>
        <v>#REF!</v>
      </c>
      <c r="DA12" s="146" t="e">
        <f>VLOOKUP(DB11,'参加申込書①(入力用) '!$A$7:$N$16,8,0)</f>
        <v>#REF!</v>
      </c>
      <c r="DB12" s="146" t="e">
        <f>VLOOKUP(DC11,'参加申込書①(入力用) '!$A$7:$N$16,8,0)</f>
        <v>#REF!</v>
      </c>
      <c r="DC12" s="146" t="e">
        <f>VLOOKUP(DD11,'参加申込書①(入力用) '!$A$7:$N$16,8,0)</f>
        <v>#REF!</v>
      </c>
      <c r="DD12" s="146" t="e">
        <f>VLOOKUP(DE11,'参加申込書①(入力用) '!$A$7:$N$16,8,0)</f>
        <v>#REF!</v>
      </c>
      <c r="DE12" s="146" t="e">
        <f>VLOOKUP(DF11,'参加申込書①(入力用) '!$A$7:$N$16,8,0)</f>
        <v>#REF!</v>
      </c>
      <c r="DF12" s="146" t="e">
        <f>VLOOKUP(DG11,'参加申込書①(入力用) '!$A$7:$N$16,8,0)</f>
        <v>#REF!</v>
      </c>
      <c r="DG12" s="146" t="e">
        <f>VLOOKUP(DH11,'参加申込書①(入力用) '!$A$7:$N$16,8,0)</f>
        <v>#REF!</v>
      </c>
      <c r="DH12" s="146" t="e">
        <f>VLOOKUP(DI11,'参加申込書①(入力用) '!$A$7:$N$16,8,0)</f>
        <v>#N/A</v>
      </c>
      <c r="DI12" s="146" t="e">
        <f>VLOOKUP(DJ11,'参加申込書①(入力用) '!$A$7:$N$16,8,0)</f>
        <v>#N/A</v>
      </c>
      <c r="DJ12" s="146" t="e">
        <f>VLOOKUP(DK11,'参加申込書①(入力用) '!$A$7:$N$16,8,0)</f>
        <v>#N/A</v>
      </c>
      <c r="DK12" s="146" t="e">
        <f>VLOOKUP(DL11,'参加申込書①(入力用) '!$A$7:$N$16,8,0)</f>
        <v>#N/A</v>
      </c>
      <c r="DL12" s="146" t="e">
        <f>VLOOKUP(DM11,'参加申込書①(入力用) '!$A$7:$N$16,8,0)</f>
        <v>#N/A</v>
      </c>
      <c r="DM12" s="146" t="e">
        <f>VLOOKUP(DN11,'参加申込書①(入力用) '!$A$7:$N$16,8,0)</f>
        <v>#N/A</v>
      </c>
      <c r="DN12" s="146" t="e">
        <f>VLOOKUP(DO11,'参加申込書①(入力用) '!$A$7:$N$16,8,0)</f>
        <v>#N/A</v>
      </c>
      <c r="DO12" s="146" t="e">
        <f>VLOOKUP(DP11,'参加申込書①(入力用) '!$A$7:$N$16,8,0)</f>
        <v>#N/A</v>
      </c>
      <c r="DP12" s="147" t="e">
        <f>VLOOKUP(DQ11,'参加申込書①(入力用) '!$A$7:$N$16,8,0)</f>
        <v>#N/A</v>
      </c>
      <c r="DQ12" s="143" t="s">
        <v>63</v>
      </c>
      <c r="DR12" s="144"/>
      <c r="DS12" s="145">
        <f>VLOOKUP(DQ$1,'参加申込書②(入力用)'!$A$7:$Q$16,8,0)</f>
        <v>0</v>
      </c>
      <c r="DT12" s="146" t="e">
        <f>VLOOKUP(DU11,'参加申込書①(入力用) '!$A$7:$N$16,8,0)</f>
        <v>#REF!</v>
      </c>
      <c r="DU12" s="146" t="e">
        <f>VLOOKUP(DV11,'参加申込書①(入力用) '!$A$7:$N$16,8,0)</f>
        <v>#REF!</v>
      </c>
      <c r="DV12" s="146" t="e">
        <f>VLOOKUP(DW11,'参加申込書①(入力用) '!$A$7:$N$16,8,0)</f>
        <v>#REF!</v>
      </c>
      <c r="DW12" s="146" t="e">
        <f>VLOOKUP(DX11,'参加申込書①(入力用) '!$A$7:$N$16,8,0)</f>
        <v>#REF!</v>
      </c>
      <c r="DX12" s="146" t="e">
        <f>VLOOKUP(DY11,'参加申込書①(入力用) '!$A$7:$N$16,8,0)</f>
        <v>#REF!</v>
      </c>
      <c r="DY12" s="146" t="e">
        <f>VLOOKUP(DZ11,'参加申込書①(入力用) '!$A$7:$N$16,8,0)</f>
        <v>#REF!</v>
      </c>
      <c r="DZ12" s="146" t="e">
        <f>VLOOKUP(EA11,'参加申込書①(入力用) '!$A$7:$N$16,8,0)</f>
        <v>#REF!</v>
      </c>
      <c r="EA12" s="146" t="e">
        <f>VLOOKUP(EB11,'参加申込書①(入力用) '!$A$7:$N$16,8,0)</f>
        <v>#REF!</v>
      </c>
      <c r="EB12" s="146" t="e">
        <f>VLOOKUP(EC11,'参加申込書①(入力用) '!$A$7:$N$16,8,0)</f>
        <v>#N/A</v>
      </c>
      <c r="EC12" s="146" t="e">
        <f>VLOOKUP(ED11,'参加申込書①(入力用) '!$A$7:$N$16,8,0)</f>
        <v>#N/A</v>
      </c>
      <c r="ED12" s="146" t="e">
        <f>VLOOKUP(EE11,'参加申込書①(入力用) '!$A$7:$N$16,8,0)</f>
        <v>#N/A</v>
      </c>
      <c r="EE12" s="146" t="e">
        <f>VLOOKUP(EF11,'参加申込書①(入力用) '!$A$7:$N$16,8,0)</f>
        <v>#N/A</v>
      </c>
      <c r="EF12" s="146" t="e">
        <f>VLOOKUP(EG11,'参加申込書①(入力用) '!$A$7:$N$16,8,0)</f>
        <v>#N/A</v>
      </c>
      <c r="EG12" s="146" t="e">
        <f>VLOOKUP(EH11,'参加申込書①(入力用) '!$A$7:$N$16,8,0)</f>
        <v>#N/A</v>
      </c>
      <c r="EH12" s="146" t="e">
        <f>VLOOKUP(EI11,'参加申込書①(入力用) '!$A$7:$N$16,8,0)</f>
        <v>#N/A</v>
      </c>
      <c r="EI12" s="146" t="e">
        <f>VLOOKUP(EJ11,'参加申込書①(入力用) '!$A$7:$N$16,8,0)</f>
        <v>#N/A</v>
      </c>
      <c r="EJ12" s="147" t="e">
        <f>VLOOKUP(EK11,'参加申込書①(入力用) '!$A$7:$N$16,8,0)</f>
        <v>#N/A</v>
      </c>
      <c r="EK12" s="143" t="s">
        <v>63</v>
      </c>
      <c r="EL12" s="144"/>
      <c r="EM12" s="145">
        <f>VLOOKUP(EK$1,'参加申込書②(入力用)'!$A$7:$Q$16,8,0)</f>
        <v>0</v>
      </c>
      <c r="EN12" s="146" t="e">
        <f>VLOOKUP(EO11,'参加申込書①(入力用) '!$A$7:$N$16,8,0)</f>
        <v>#REF!</v>
      </c>
      <c r="EO12" s="146" t="e">
        <f>VLOOKUP(EP11,'参加申込書①(入力用) '!$A$7:$N$16,8,0)</f>
        <v>#REF!</v>
      </c>
      <c r="EP12" s="146" t="e">
        <f>VLOOKUP(EQ11,'参加申込書①(入力用) '!$A$7:$N$16,8,0)</f>
        <v>#REF!</v>
      </c>
      <c r="EQ12" s="146" t="e">
        <f>VLOOKUP(ER11,'参加申込書①(入力用) '!$A$7:$N$16,8,0)</f>
        <v>#REF!</v>
      </c>
      <c r="ER12" s="146" t="e">
        <f>VLOOKUP(ES11,'参加申込書①(入力用) '!$A$7:$N$16,8,0)</f>
        <v>#REF!</v>
      </c>
      <c r="ES12" s="146" t="e">
        <f>VLOOKUP(ET11,'参加申込書①(入力用) '!$A$7:$N$16,8,0)</f>
        <v>#REF!</v>
      </c>
      <c r="ET12" s="146" t="e">
        <f>VLOOKUP(EU11,'参加申込書①(入力用) '!$A$7:$N$16,8,0)</f>
        <v>#REF!</v>
      </c>
      <c r="EU12" s="146" t="e">
        <f>VLOOKUP(EV11,'参加申込書①(入力用) '!$A$7:$N$16,8,0)</f>
        <v>#REF!</v>
      </c>
      <c r="EV12" s="146" t="e">
        <f>VLOOKUP(EW11,'参加申込書①(入力用) '!$A$7:$N$16,8,0)</f>
        <v>#N/A</v>
      </c>
      <c r="EW12" s="146" t="e">
        <f>VLOOKUP(EX11,'参加申込書①(入力用) '!$A$7:$N$16,8,0)</f>
        <v>#N/A</v>
      </c>
      <c r="EX12" s="146" t="e">
        <f>VLOOKUP(EY11,'参加申込書①(入力用) '!$A$7:$N$16,8,0)</f>
        <v>#N/A</v>
      </c>
      <c r="EY12" s="146" t="e">
        <f>VLOOKUP(EZ11,'参加申込書①(入力用) '!$A$7:$N$16,8,0)</f>
        <v>#N/A</v>
      </c>
      <c r="EZ12" s="146" t="e">
        <f>VLOOKUP(FA11,'参加申込書①(入力用) '!$A$7:$N$16,8,0)</f>
        <v>#N/A</v>
      </c>
      <c r="FA12" s="146" t="e">
        <f>VLOOKUP(FB11,'参加申込書①(入力用) '!$A$7:$N$16,8,0)</f>
        <v>#N/A</v>
      </c>
      <c r="FB12" s="146" t="e">
        <f>VLOOKUP(FC11,'参加申込書①(入力用) '!$A$7:$N$16,8,0)</f>
        <v>#N/A</v>
      </c>
      <c r="FC12" s="146" t="e">
        <f>VLOOKUP(FD11,'参加申込書①(入力用) '!$A$7:$N$16,8,0)</f>
        <v>#N/A</v>
      </c>
      <c r="FD12" s="147" t="e">
        <f>VLOOKUP(FE11,'参加申込書①(入力用) '!$A$7:$N$16,8,0)</f>
        <v>#N/A</v>
      </c>
      <c r="FE12" s="143" t="s">
        <v>63</v>
      </c>
      <c r="FF12" s="144"/>
      <c r="FG12" s="145">
        <f>VLOOKUP(FE$1,'参加申込書②(入力用)'!$A$7:$Q$16,8,0)</f>
        <v>0</v>
      </c>
      <c r="FH12" s="146" t="e">
        <f>VLOOKUP(FI11,'参加申込書①(入力用) '!$A$7:$N$16,8,0)</f>
        <v>#REF!</v>
      </c>
      <c r="FI12" s="146" t="e">
        <f>VLOOKUP(FJ11,'参加申込書①(入力用) '!$A$7:$N$16,8,0)</f>
        <v>#REF!</v>
      </c>
      <c r="FJ12" s="146" t="e">
        <f>VLOOKUP(FK11,'参加申込書①(入力用) '!$A$7:$N$16,8,0)</f>
        <v>#REF!</v>
      </c>
      <c r="FK12" s="146" t="e">
        <f>VLOOKUP(FL11,'参加申込書①(入力用) '!$A$7:$N$16,8,0)</f>
        <v>#REF!</v>
      </c>
      <c r="FL12" s="146" t="e">
        <f>VLOOKUP(FM11,'参加申込書①(入力用) '!$A$7:$N$16,8,0)</f>
        <v>#REF!</v>
      </c>
      <c r="FM12" s="146" t="e">
        <f>VLOOKUP(FN11,'参加申込書①(入力用) '!$A$7:$N$16,8,0)</f>
        <v>#REF!</v>
      </c>
      <c r="FN12" s="146" t="e">
        <f>VLOOKUP(FO11,'参加申込書①(入力用) '!$A$7:$N$16,8,0)</f>
        <v>#REF!</v>
      </c>
      <c r="FO12" s="146" t="e">
        <f>VLOOKUP(FP11,'参加申込書①(入力用) '!$A$7:$N$16,8,0)</f>
        <v>#REF!</v>
      </c>
      <c r="FP12" s="146" t="e">
        <f>VLOOKUP(FQ11,'参加申込書①(入力用) '!$A$7:$N$16,8,0)</f>
        <v>#N/A</v>
      </c>
      <c r="FQ12" s="146" t="e">
        <f>VLOOKUP(FR11,'参加申込書①(入力用) '!$A$7:$N$16,8,0)</f>
        <v>#N/A</v>
      </c>
      <c r="FR12" s="146" t="e">
        <f>VLOOKUP(FS11,'参加申込書①(入力用) '!$A$7:$N$16,8,0)</f>
        <v>#N/A</v>
      </c>
      <c r="FS12" s="146" t="e">
        <f>VLOOKUP(FT11,'参加申込書①(入力用) '!$A$7:$N$16,8,0)</f>
        <v>#N/A</v>
      </c>
      <c r="FT12" s="146" t="e">
        <f>VLOOKUP(FU11,'参加申込書①(入力用) '!$A$7:$N$16,8,0)</f>
        <v>#N/A</v>
      </c>
      <c r="FU12" s="146" t="e">
        <f>VLOOKUP(FV11,'参加申込書①(入力用) '!$A$7:$N$16,8,0)</f>
        <v>#N/A</v>
      </c>
      <c r="FV12" s="146" t="e">
        <f>VLOOKUP(FW11,'参加申込書①(入力用) '!$A$7:$N$16,8,0)</f>
        <v>#N/A</v>
      </c>
      <c r="FW12" s="146" t="e">
        <f>VLOOKUP(FX11,'参加申込書①(入力用) '!$A$7:$N$16,8,0)</f>
        <v>#N/A</v>
      </c>
      <c r="FX12" s="147" t="e">
        <f>VLOOKUP(FY11,'参加申込書①(入力用) '!$A$7:$N$16,8,0)</f>
        <v>#N/A</v>
      </c>
      <c r="FY12" s="143" t="s">
        <v>63</v>
      </c>
      <c r="FZ12" s="144"/>
      <c r="GA12" s="145">
        <f>VLOOKUP(FY$1,'参加申込書②(入力用)'!$A$7:$Q$16,8,0)</f>
        <v>0</v>
      </c>
      <c r="GB12" s="146" t="e">
        <f>VLOOKUP(GC11,'参加申込書①(入力用) '!$A$7:$N$16,8,0)</f>
        <v>#REF!</v>
      </c>
      <c r="GC12" s="146" t="e">
        <f>VLOOKUP(GD11,'参加申込書①(入力用) '!$A$7:$N$16,8,0)</f>
        <v>#REF!</v>
      </c>
      <c r="GD12" s="146" t="e">
        <f>VLOOKUP(GE11,'参加申込書①(入力用) '!$A$7:$N$16,8,0)</f>
        <v>#REF!</v>
      </c>
      <c r="GE12" s="146" t="e">
        <f>VLOOKUP(GF11,'参加申込書①(入力用) '!$A$7:$N$16,8,0)</f>
        <v>#REF!</v>
      </c>
      <c r="GF12" s="146" t="e">
        <f>VLOOKUP(GG11,'参加申込書①(入力用) '!$A$7:$N$16,8,0)</f>
        <v>#REF!</v>
      </c>
      <c r="GG12" s="146" t="e">
        <f>VLOOKUP(GH11,'参加申込書①(入力用) '!$A$7:$N$16,8,0)</f>
        <v>#REF!</v>
      </c>
      <c r="GH12" s="146" t="e">
        <f>VLOOKUP(GI11,'参加申込書①(入力用) '!$A$7:$N$16,8,0)</f>
        <v>#REF!</v>
      </c>
      <c r="GI12" s="146" t="e">
        <f>VLOOKUP(GJ11,'参加申込書①(入力用) '!$A$7:$N$16,8,0)</f>
        <v>#REF!</v>
      </c>
      <c r="GJ12" s="146" t="e">
        <f>VLOOKUP(GK11,'参加申込書①(入力用) '!$A$7:$N$16,8,0)</f>
        <v>#N/A</v>
      </c>
      <c r="GK12" s="146" t="e">
        <f>VLOOKUP(GL11,'参加申込書①(入力用) '!$A$7:$N$16,8,0)</f>
        <v>#N/A</v>
      </c>
      <c r="GL12" s="146" t="e">
        <f>VLOOKUP(GM11,'参加申込書①(入力用) '!$A$7:$N$16,8,0)</f>
        <v>#N/A</v>
      </c>
      <c r="GM12" s="146" t="e">
        <f>VLOOKUP(GN11,'参加申込書①(入力用) '!$A$7:$N$16,8,0)</f>
        <v>#N/A</v>
      </c>
      <c r="GN12" s="146" t="e">
        <f>VLOOKUP(GO11,'参加申込書①(入力用) '!$A$7:$N$16,8,0)</f>
        <v>#N/A</v>
      </c>
      <c r="GO12" s="146" t="e">
        <f>VLOOKUP(GP11,'参加申込書①(入力用) '!$A$7:$N$16,8,0)</f>
        <v>#N/A</v>
      </c>
      <c r="GP12" s="146" t="e">
        <f>VLOOKUP(GQ11,'参加申込書①(入力用) '!$A$7:$N$16,8,0)</f>
        <v>#N/A</v>
      </c>
      <c r="GQ12" s="146" t="e">
        <f>VLOOKUP(GR11,'参加申込書①(入力用) '!$A$7:$N$16,8,0)</f>
        <v>#N/A</v>
      </c>
      <c r="GR12" s="147" t="e">
        <f>VLOOKUP(GS11,'参加申込書①(入力用) '!$A$7:$N$16,8,0)</f>
        <v>#N/A</v>
      </c>
    </row>
    <row r="13" spans="1:200" s="11" customFormat="1" ht="22.5" customHeight="1">
      <c r="A13" s="148" t="s">
        <v>36</v>
      </c>
      <c r="B13" s="148"/>
      <c r="C13" s="148"/>
      <c r="D13" s="148"/>
      <c r="E13" s="148"/>
      <c r="F13" s="148"/>
      <c r="G13" s="89" t="s">
        <v>64</v>
      </c>
      <c r="H13" s="149"/>
      <c r="I13" s="149"/>
      <c r="J13" s="149"/>
      <c r="K13" s="149"/>
      <c r="L13" s="149"/>
      <c r="M13" s="149"/>
      <c r="N13" s="149"/>
      <c r="O13" s="149"/>
      <c r="P13" s="88" t="s">
        <v>65</v>
      </c>
      <c r="Q13" s="149"/>
      <c r="R13" s="149"/>
      <c r="S13" s="149"/>
      <c r="T13" s="150"/>
      <c r="U13" s="148" t="s">
        <v>36</v>
      </c>
      <c r="V13" s="148"/>
      <c r="W13" s="148"/>
      <c r="X13" s="148"/>
      <c r="Y13" s="148"/>
      <c r="Z13" s="148"/>
      <c r="AA13" s="89" t="s">
        <v>64</v>
      </c>
      <c r="AB13" s="149"/>
      <c r="AC13" s="149"/>
      <c r="AD13" s="149"/>
      <c r="AE13" s="149"/>
      <c r="AF13" s="149"/>
      <c r="AG13" s="149"/>
      <c r="AH13" s="149"/>
      <c r="AI13" s="149"/>
      <c r="AJ13" s="88" t="s">
        <v>65</v>
      </c>
      <c r="AK13" s="149"/>
      <c r="AL13" s="149"/>
      <c r="AM13" s="149"/>
      <c r="AN13" s="150"/>
      <c r="AO13" s="148" t="s">
        <v>36</v>
      </c>
      <c r="AP13" s="148"/>
      <c r="AQ13" s="148"/>
      <c r="AR13" s="148"/>
      <c r="AS13" s="148"/>
      <c r="AT13" s="148"/>
      <c r="AU13" s="89" t="s">
        <v>64</v>
      </c>
      <c r="AV13" s="149"/>
      <c r="AW13" s="149"/>
      <c r="AX13" s="149"/>
      <c r="AY13" s="149"/>
      <c r="AZ13" s="149"/>
      <c r="BA13" s="149"/>
      <c r="BB13" s="149"/>
      <c r="BC13" s="149"/>
      <c r="BD13" s="88" t="s">
        <v>65</v>
      </c>
      <c r="BE13" s="149"/>
      <c r="BF13" s="149"/>
      <c r="BG13" s="149"/>
      <c r="BH13" s="150"/>
      <c r="BI13" s="148" t="s">
        <v>36</v>
      </c>
      <c r="BJ13" s="148"/>
      <c r="BK13" s="148"/>
      <c r="BL13" s="148"/>
      <c r="BM13" s="148"/>
      <c r="BN13" s="148"/>
      <c r="BO13" s="89" t="s">
        <v>64</v>
      </c>
      <c r="BP13" s="149"/>
      <c r="BQ13" s="149"/>
      <c r="BR13" s="149"/>
      <c r="BS13" s="149"/>
      <c r="BT13" s="149"/>
      <c r="BU13" s="149"/>
      <c r="BV13" s="149"/>
      <c r="BW13" s="149"/>
      <c r="BX13" s="88" t="s">
        <v>65</v>
      </c>
      <c r="BY13" s="149"/>
      <c r="BZ13" s="149"/>
      <c r="CA13" s="149"/>
      <c r="CB13" s="150"/>
      <c r="CC13" s="148" t="s">
        <v>36</v>
      </c>
      <c r="CD13" s="148"/>
      <c r="CE13" s="148"/>
      <c r="CF13" s="148"/>
      <c r="CG13" s="148"/>
      <c r="CH13" s="148"/>
      <c r="CI13" s="89" t="s">
        <v>64</v>
      </c>
      <c r="CJ13" s="149"/>
      <c r="CK13" s="149"/>
      <c r="CL13" s="149"/>
      <c r="CM13" s="149"/>
      <c r="CN13" s="149"/>
      <c r="CO13" s="149"/>
      <c r="CP13" s="149"/>
      <c r="CQ13" s="149"/>
      <c r="CR13" s="88" t="s">
        <v>65</v>
      </c>
      <c r="CS13" s="149"/>
      <c r="CT13" s="149"/>
      <c r="CU13" s="149"/>
      <c r="CV13" s="150"/>
      <c r="CW13" s="148" t="s">
        <v>66</v>
      </c>
      <c r="CX13" s="148"/>
      <c r="CY13" s="148"/>
      <c r="CZ13" s="148"/>
      <c r="DA13" s="148"/>
      <c r="DB13" s="148"/>
      <c r="DC13" s="89" t="s">
        <v>67</v>
      </c>
      <c r="DD13" s="184"/>
      <c r="DE13" s="184"/>
      <c r="DF13" s="184"/>
      <c r="DG13" s="184"/>
      <c r="DH13" s="184"/>
      <c r="DI13" s="184"/>
      <c r="DJ13" s="184"/>
      <c r="DK13" s="184"/>
      <c r="DL13" s="88" t="s">
        <v>68</v>
      </c>
      <c r="DM13" s="149"/>
      <c r="DN13" s="149"/>
      <c r="DO13" s="149"/>
      <c r="DP13" s="150"/>
      <c r="DQ13" s="148" t="s">
        <v>66</v>
      </c>
      <c r="DR13" s="148"/>
      <c r="DS13" s="148"/>
      <c r="DT13" s="148"/>
      <c r="DU13" s="148"/>
      <c r="DV13" s="148"/>
      <c r="DW13" s="89" t="s">
        <v>67</v>
      </c>
      <c r="DX13" s="184"/>
      <c r="DY13" s="184"/>
      <c r="DZ13" s="184"/>
      <c r="EA13" s="184"/>
      <c r="EB13" s="184"/>
      <c r="EC13" s="184"/>
      <c r="ED13" s="184"/>
      <c r="EE13" s="184"/>
      <c r="EF13" s="88" t="s">
        <v>68</v>
      </c>
      <c r="EG13" s="149"/>
      <c r="EH13" s="149"/>
      <c r="EI13" s="149"/>
      <c r="EJ13" s="150"/>
      <c r="EK13" s="148" t="s">
        <v>66</v>
      </c>
      <c r="EL13" s="148"/>
      <c r="EM13" s="148"/>
      <c r="EN13" s="148"/>
      <c r="EO13" s="148"/>
      <c r="EP13" s="148"/>
      <c r="EQ13" s="89" t="s">
        <v>67</v>
      </c>
      <c r="ER13" s="149"/>
      <c r="ES13" s="149"/>
      <c r="ET13" s="149"/>
      <c r="EU13" s="149"/>
      <c r="EV13" s="149"/>
      <c r="EW13" s="149"/>
      <c r="EX13" s="149"/>
      <c r="EY13" s="149"/>
      <c r="EZ13" s="88" t="s">
        <v>68</v>
      </c>
      <c r="FA13" s="149"/>
      <c r="FB13" s="149"/>
      <c r="FC13" s="149"/>
      <c r="FD13" s="150"/>
      <c r="FE13" s="148" t="s">
        <v>66</v>
      </c>
      <c r="FF13" s="148"/>
      <c r="FG13" s="148"/>
      <c r="FH13" s="148"/>
      <c r="FI13" s="148"/>
      <c r="FJ13" s="148"/>
      <c r="FK13" s="89" t="s">
        <v>67</v>
      </c>
      <c r="FL13" s="149"/>
      <c r="FM13" s="149"/>
      <c r="FN13" s="149"/>
      <c r="FO13" s="149"/>
      <c r="FP13" s="149"/>
      <c r="FQ13" s="149"/>
      <c r="FR13" s="149"/>
      <c r="FS13" s="149"/>
      <c r="FT13" s="88" t="s">
        <v>68</v>
      </c>
      <c r="FU13" s="149"/>
      <c r="FV13" s="149"/>
      <c r="FW13" s="149"/>
      <c r="FX13" s="150"/>
      <c r="FY13" s="148" t="s">
        <v>66</v>
      </c>
      <c r="FZ13" s="148"/>
      <c r="GA13" s="148"/>
      <c r="GB13" s="148"/>
      <c r="GC13" s="148"/>
      <c r="GD13" s="148"/>
      <c r="GE13" s="89" t="s">
        <v>67</v>
      </c>
      <c r="GF13" s="149"/>
      <c r="GG13" s="149"/>
      <c r="GH13" s="149"/>
      <c r="GI13" s="149"/>
      <c r="GJ13" s="149"/>
      <c r="GK13" s="149"/>
      <c r="GL13" s="149"/>
      <c r="GM13" s="149"/>
      <c r="GN13" s="88" t="s">
        <v>68</v>
      </c>
      <c r="GO13" s="149"/>
      <c r="GP13" s="149"/>
      <c r="GQ13" s="149"/>
      <c r="GR13" s="150"/>
    </row>
    <row r="14" spans="1:200" ht="19.5" customHeight="1">
      <c r="A14" s="141" t="s">
        <v>69</v>
      </c>
      <c r="B14" s="141"/>
      <c r="C14" s="141"/>
      <c r="D14" s="141"/>
      <c r="E14" s="141"/>
      <c r="F14" s="141"/>
      <c r="G14" s="141"/>
      <c r="H14" s="141"/>
      <c r="I14" s="141"/>
      <c r="J14" s="141"/>
      <c r="K14" s="141"/>
      <c r="L14" s="141"/>
      <c r="M14" s="141"/>
      <c r="N14" s="141"/>
      <c r="O14" s="141"/>
      <c r="P14" s="141"/>
      <c r="Q14" s="141"/>
      <c r="R14" s="141"/>
      <c r="S14" s="141"/>
      <c r="T14" s="141"/>
      <c r="U14" s="141" t="s">
        <v>69</v>
      </c>
      <c r="V14" s="141"/>
      <c r="W14" s="141"/>
      <c r="X14" s="141"/>
      <c r="Y14" s="141"/>
      <c r="Z14" s="141"/>
      <c r="AA14" s="141"/>
      <c r="AB14" s="141"/>
      <c r="AC14" s="141"/>
      <c r="AD14" s="141"/>
      <c r="AE14" s="141"/>
      <c r="AF14" s="141"/>
      <c r="AG14" s="141"/>
      <c r="AH14" s="141"/>
      <c r="AI14" s="141"/>
      <c r="AJ14" s="141"/>
      <c r="AK14" s="141"/>
      <c r="AL14" s="141"/>
      <c r="AM14" s="141"/>
      <c r="AN14" s="141"/>
      <c r="AO14" s="141" t="s">
        <v>69</v>
      </c>
      <c r="AP14" s="141"/>
      <c r="AQ14" s="141"/>
      <c r="AR14" s="141"/>
      <c r="AS14" s="141"/>
      <c r="AT14" s="141"/>
      <c r="AU14" s="141"/>
      <c r="AV14" s="141"/>
      <c r="AW14" s="141"/>
      <c r="AX14" s="141"/>
      <c r="AY14" s="141"/>
      <c r="AZ14" s="141"/>
      <c r="BA14" s="141"/>
      <c r="BB14" s="141"/>
      <c r="BC14" s="141"/>
      <c r="BD14" s="141"/>
      <c r="BE14" s="141"/>
      <c r="BF14" s="141"/>
      <c r="BG14" s="141"/>
      <c r="BH14" s="141"/>
      <c r="BI14" s="141" t="s">
        <v>69</v>
      </c>
      <c r="BJ14" s="141"/>
      <c r="BK14" s="141"/>
      <c r="BL14" s="141"/>
      <c r="BM14" s="141"/>
      <c r="BN14" s="141"/>
      <c r="BO14" s="141"/>
      <c r="BP14" s="141"/>
      <c r="BQ14" s="141"/>
      <c r="BR14" s="141"/>
      <c r="BS14" s="141"/>
      <c r="BT14" s="141"/>
      <c r="BU14" s="141"/>
      <c r="BV14" s="141"/>
      <c r="BW14" s="141"/>
      <c r="BX14" s="141"/>
      <c r="BY14" s="141"/>
      <c r="BZ14" s="141"/>
      <c r="CA14" s="141"/>
      <c r="CB14" s="141"/>
      <c r="CC14" s="141" t="s">
        <v>69</v>
      </c>
      <c r="CD14" s="141"/>
      <c r="CE14" s="141"/>
      <c r="CF14" s="141"/>
      <c r="CG14" s="141"/>
      <c r="CH14" s="141"/>
      <c r="CI14" s="141"/>
      <c r="CJ14" s="141"/>
      <c r="CK14" s="141"/>
      <c r="CL14" s="141"/>
      <c r="CM14" s="141"/>
      <c r="CN14" s="141"/>
      <c r="CO14" s="141"/>
      <c r="CP14" s="141"/>
      <c r="CQ14" s="141"/>
      <c r="CR14" s="141"/>
      <c r="CS14" s="141"/>
      <c r="CT14" s="141"/>
      <c r="CU14" s="141"/>
      <c r="CV14" s="141"/>
      <c r="CW14" s="141" t="s">
        <v>69</v>
      </c>
      <c r="CX14" s="141"/>
      <c r="CY14" s="141"/>
      <c r="CZ14" s="141"/>
      <c r="DA14" s="141"/>
      <c r="DB14" s="141"/>
      <c r="DC14" s="141"/>
      <c r="DD14" s="141"/>
      <c r="DE14" s="141"/>
      <c r="DF14" s="141"/>
      <c r="DG14" s="141"/>
      <c r="DH14" s="141"/>
      <c r="DI14" s="141"/>
      <c r="DJ14" s="141"/>
      <c r="DK14" s="141"/>
      <c r="DL14" s="141"/>
      <c r="DM14" s="141"/>
      <c r="DN14" s="141"/>
      <c r="DO14" s="141"/>
      <c r="DP14" s="141"/>
      <c r="DQ14" s="141" t="s">
        <v>69</v>
      </c>
      <c r="DR14" s="141"/>
      <c r="DS14" s="141"/>
      <c r="DT14" s="141"/>
      <c r="DU14" s="141"/>
      <c r="DV14" s="141"/>
      <c r="DW14" s="141"/>
      <c r="DX14" s="141"/>
      <c r="DY14" s="141"/>
      <c r="DZ14" s="141"/>
      <c r="EA14" s="141"/>
      <c r="EB14" s="141"/>
      <c r="EC14" s="141"/>
      <c r="ED14" s="141"/>
      <c r="EE14" s="141"/>
      <c r="EF14" s="141"/>
      <c r="EG14" s="141"/>
      <c r="EH14" s="141"/>
      <c r="EI14" s="141"/>
      <c r="EJ14" s="141"/>
      <c r="EK14" s="141" t="s">
        <v>69</v>
      </c>
      <c r="EL14" s="141"/>
      <c r="EM14" s="141"/>
      <c r="EN14" s="141"/>
      <c r="EO14" s="141"/>
      <c r="EP14" s="141"/>
      <c r="EQ14" s="141"/>
      <c r="ER14" s="141"/>
      <c r="ES14" s="141"/>
      <c r="ET14" s="141"/>
      <c r="EU14" s="141"/>
      <c r="EV14" s="141"/>
      <c r="EW14" s="141"/>
      <c r="EX14" s="141"/>
      <c r="EY14" s="141"/>
      <c r="EZ14" s="141"/>
      <c r="FA14" s="141"/>
      <c r="FB14" s="141"/>
      <c r="FC14" s="141"/>
      <c r="FD14" s="141"/>
      <c r="FE14" s="141" t="s">
        <v>69</v>
      </c>
      <c r="FF14" s="141"/>
      <c r="FG14" s="141"/>
      <c r="FH14" s="141"/>
      <c r="FI14" s="141"/>
      <c r="FJ14" s="141"/>
      <c r="FK14" s="141"/>
      <c r="FL14" s="141"/>
      <c r="FM14" s="141"/>
      <c r="FN14" s="141"/>
      <c r="FO14" s="141"/>
      <c r="FP14" s="141"/>
      <c r="FQ14" s="141"/>
      <c r="FR14" s="141"/>
      <c r="FS14" s="141"/>
      <c r="FT14" s="141"/>
      <c r="FU14" s="141"/>
      <c r="FV14" s="141"/>
      <c r="FW14" s="141"/>
      <c r="FX14" s="141"/>
      <c r="FY14" s="141" t="s">
        <v>69</v>
      </c>
      <c r="FZ14" s="141"/>
      <c r="GA14" s="141"/>
      <c r="GB14" s="141"/>
      <c r="GC14" s="141"/>
      <c r="GD14" s="141"/>
      <c r="GE14" s="141"/>
      <c r="GF14" s="141"/>
      <c r="GG14" s="141"/>
      <c r="GH14" s="141"/>
      <c r="GI14" s="141"/>
      <c r="GJ14" s="141"/>
      <c r="GK14" s="141"/>
      <c r="GL14" s="141"/>
      <c r="GM14" s="141"/>
      <c r="GN14" s="141"/>
      <c r="GO14" s="141"/>
      <c r="GP14" s="141"/>
      <c r="GQ14" s="141"/>
      <c r="GR14" s="141"/>
    </row>
    <row r="15" spans="1:200" ht="19.5" customHeight="1">
      <c r="A15" s="142" t="s">
        <v>70</v>
      </c>
      <c r="B15" s="142"/>
      <c r="C15" s="142"/>
      <c r="D15" s="142"/>
      <c r="E15" s="142"/>
      <c r="F15" s="142"/>
      <c r="G15" s="142"/>
      <c r="H15" s="142"/>
      <c r="I15" s="142"/>
      <c r="J15" s="142"/>
      <c r="K15" s="142"/>
      <c r="L15" s="142"/>
      <c r="M15" s="142"/>
      <c r="N15" s="142"/>
      <c r="O15" s="142"/>
      <c r="P15" s="142"/>
      <c r="Q15" s="142"/>
      <c r="R15" s="142"/>
      <c r="S15" s="142"/>
      <c r="T15" s="142"/>
      <c r="U15" s="142" t="s">
        <v>70</v>
      </c>
      <c r="V15" s="142"/>
      <c r="W15" s="142"/>
      <c r="X15" s="142"/>
      <c r="Y15" s="142"/>
      <c r="Z15" s="142"/>
      <c r="AA15" s="142"/>
      <c r="AB15" s="142"/>
      <c r="AC15" s="142"/>
      <c r="AD15" s="142"/>
      <c r="AE15" s="142"/>
      <c r="AF15" s="142"/>
      <c r="AG15" s="142"/>
      <c r="AH15" s="142"/>
      <c r="AI15" s="142"/>
      <c r="AJ15" s="142"/>
      <c r="AK15" s="142"/>
      <c r="AL15" s="142"/>
      <c r="AM15" s="142"/>
      <c r="AN15" s="142"/>
      <c r="AO15" s="142" t="s">
        <v>70</v>
      </c>
      <c r="AP15" s="142"/>
      <c r="AQ15" s="142"/>
      <c r="AR15" s="142"/>
      <c r="AS15" s="142"/>
      <c r="AT15" s="142"/>
      <c r="AU15" s="142"/>
      <c r="AV15" s="142"/>
      <c r="AW15" s="142"/>
      <c r="AX15" s="142"/>
      <c r="AY15" s="142"/>
      <c r="AZ15" s="142"/>
      <c r="BA15" s="142"/>
      <c r="BB15" s="142"/>
      <c r="BC15" s="142"/>
      <c r="BD15" s="142"/>
      <c r="BE15" s="142"/>
      <c r="BF15" s="142"/>
      <c r="BG15" s="142"/>
      <c r="BH15" s="142"/>
      <c r="BI15" s="142" t="s">
        <v>70</v>
      </c>
      <c r="BJ15" s="142"/>
      <c r="BK15" s="142"/>
      <c r="BL15" s="142"/>
      <c r="BM15" s="142"/>
      <c r="BN15" s="142"/>
      <c r="BO15" s="142"/>
      <c r="BP15" s="142"/>
      <c r="BQ15" s="142"/>
      <c r="BR15" s="142"/>
      <c r="BS15" s="142"/>
      <c r="BT15" s="142"/>
      <c r="BU15" s="142"/>
      <c r="BV15" s="142"/>
      <c r="BW15" s="142"/>
      <c r="BX15" s="142"/>
      <c r="BY15" s="142"/>
      <c r="BZ15" s="142"/>
      <c r="CA15" s="142"/>
      <c r="CB15" s="142"/>
      <c r="CC15" s="142" t="s">
        <v>70</v>
      </c>
      <c r="CD15" s="142"/>
      <c r="CE15" s="142"/>
      <c r="CF15" s="142"/>
      <c r="CG15" s="142"/>
      <c r="CH15" s="142"/>
      <c r="CI15" s="142"/>
      <c r="CJ15" s="142"/>
      <c r="CK15" s="142"/>
      <c r="CL15" s="142"/>
      <c r="CM15" s="142"/>
      <c r="CN15" s="142"/>
      <c r="CO15" s="142"/>
      <c r="CP15" s="142"/>
      <c r="CQ15" s="142"/>
      <c r="CR15" s="142"/>
      <c r="CS15" s="142"/>
      <c r="CT15" s="142"/>
      <c r="CU15" s="142"/>
      <c r="CV15" s="142"/>
      <c r="CW15" s="142" t="s">
        <v>70</v>
      </c>
      <c r="CX15" s="142"/>
      <c r="CY15" s="142"/>
      <c r="CZ15" s="142"/>
      <c r="DA15" s="142"/>
      <c r="DB15" s="142"/>
      <c r="DC15" s="142"/>
      <c r="DD15" s="142"/>
      <c r="DE15" s="142"/>
      <c r="DF15" s="142"/>
      <c r="DG15" s="142"/>
      <c r="DH15" s="142"/>
      <c r="DI15" s="142"/>
      <c r="DJ15" s="142"/>
      <c r="DK15" s="142"/>
      <c r="DL15" s="142"/>
      <c r="DM15" s="142"/>
      <c r="DN15" s="142"/>
      <c r="DO15" s="142"/>
      <c r="DP15" s="142"/>
      <c r="DQ15" s="142" t="s">
        <v>70</v>
      </c>
      <c r="DR15" s="142"/>
      <c r="DS15" s="142"/>
      <c r="DT15" s="142"/>
      <c r="DU15" s="142"/>
      <c r="DV15" s="142"/>
      <c r="DW15" s="142"/>
      <c r="DX15" s="142"/>
      <c r="DY15" s="142"/>
      <c r="DZ15" s="142"/>
      <c r="EA15" s="142"/>
      <c r="EB15" s="142"/>
      <c r="EC15" s="142"/>
      <c r="ED15" s="142"/>
      <c r="EE15" s="142"/>
      <c r="EF15" s="142"/>
      <c r="EG15" s="142"/>
      <c r="EH15" s="142"/>
      <c r="EI15" s="142"/>
      <c r="EJ15" s="142"/>
      <c r="EK15" s="142" t="s">
        <v>70</v>
      </c>
      <c r="EL15" s="142"/>
      <c r="EM15" s="142"/>
      <c r="EN15" s="142"/>
      <c r="EO15" s="142"/>
      <c r="EP15" s="142"/>
      <c r="EQ15" s="142"/>
      <c r="ER15" s="142"/>
      <c r="ES15" s="142"/>
      <c r="ET15" s="142"/>
      <c r="EU15" s="142"/>
      <c r="EV15" s="142"/>
      <c r="EW15" s="142"/>
      <c r="EX15" s="142"/>
      <c r="EY15" s="142"/>
      <c r="EZ15" s="142"/>
      <c r="FA15" s="142"/>
      <c r="FB15" s="142"/>
      <c r="FC15" s="142"/>
      <c r="FD15" s="142"/>
      <c r="FE15" s="142" t="s">
        <v>70</v>
      </c>
      <c r="FF15" s="142"/>
      <c r="FG15" s="142"/>
      <c r="FH15" s="142"/>
      <c r="FI15" s="142"/>
      <c r="FJ15" s="142"/>
      <c r="FK15" s="142"/>
      <c r="FL15" s="142"/>
      <c r="FM15" s="142"/>
      <c r="FN15" s="142"/>
      <c r="FO15" s="142"/>
      <c r="FP15" s="142"/>
      <c r="FQ15" s="142"/>
      <c r="FR15" s="142"/>
      <c r="FS15" s="142"/>
      <c r="FT15" s="142"/>
      <c r="FU15" s="142"/>
      <c r="FV15" s="142"/>
      <c r="FW15" s="142"/>
      <c r="FX15" s="142"/>
      <c r="FY15" s="142" t="s">
        <v>70</v>
      </c>
      <c r="FZ15" s="142"/>
      <c r="GA15" s="142"/>
      <c r="GB15" s="142"/>
      <c r="GC15" s="142"/>
      <c r="GD15" s="142"/>
      <c r="GE15" s="142"/>
      <c r="GF15" s="142"/>
      <c r="GG15" s="142"/>
      <c r="GH15" s="142"/>
      <c r="GI15" s="142"/>
      <c r="GJ15" s="142"/>
      <c r="GK15" s="142"/>
      <c r="GL15" s="142"/>
      <c r="GM15" s="142"/>
      <c r="GN15" s="142"/>
      <c r="GO15" s="142"/>
      <c r="GP15" s="142"/>
      <c r="GQ15" s="142"/>
      <c r="GR15" s="142"/>
    </row>
    <row r="16" spans="1:200" ht="19.5" customHeight="1">
      <c r="A16" s="142" t="s">
        <v>71</v>
      </c>
      <c r="B16" s="142"/>
      <c r="C16" s="142"/>
      <c r="D16" s="142"/>
      <c r="E16" s="142"/>
      <c r="F16" s="142"/>
      <c r="G16" s="142"/>
      <c r="H16" s="142"/>
      <c r="I16" s="142"/>
      <c r="J16" s="142"/>
      <c r="K16" s="142"/>
      <c r="L16" s="142"/>
      <c r="M16" s="142"/>
      <c r="N16" s="142"/>
      <c r="O16" s="142"/>
      <c r="P16" s="142"/>
      <c r="Q16" s="142"/>
      <c r="R16" s="142"/>
      <c r="S16" s="142"/>
      <c r="T16" s="142"/>
      <c r="U16" s="142" t="s">
        <v>71</v>
      </c>
      <c r="V16" s="142"/>
      <c r="W16" s="142"/>
      <c r="X16" s="142"/>
      <c r="Y16" s="142"/>
      <c r="Z16" s="142"/>
      <c r="AA16" s="142"/>
      <c r="AB16" s="142"/>
      <c r="AC16" s="142"/>
      <c r="AD16" s="142"/>
      <c r="AE16" s="142"/>
      <c r="AF16" s="142"/>
      <c r="AG16" s="142"/>
      <c r="AH16" s="142"/>
      <c r="AI16" s="142"/>
      <c r="AJ16" s="142"/>
      <c r="AK16" s="142"/>
      <c r="AL16" s="142"/>
      <c r="AM16" s="142"/>
      <c r="AN16" s="142"/>
      <c r="AO16" s="142" t="s">
        <v>71</v>
      </c>
      <c r="AP16" s="142"/>
      <c r="AQ16" s="142"/>
      <c r="AR16" s="142"/>
      <c r="AS16" s="142"/>
      <c r="AT16" s="142"/>
      <c r="AU16" s="142"/>
      <c r="AV16" s="142"/>
      <c r="AW16" s="142"/>
      <c r="AX16" s="142"/>
      <c r="AY16" s="142"/>
      <c r="AZ16" s="142"/>
      <c r="BA16" s="142"/>
      <c r="BB16" s="142"/>
      <c r="BC16" s="142"/>
      <c r="BD16" s="142"/>
      <c r="BE16" s="142"/>
      <c r="BF16" s="142"/>
      <c r="BG16" s="142"/>
      <c r="BH16" s="142"/>
      <c r="BI16" s="142" t="s">
        <v>71</v>
      </c>
      <c r="BJ16" s="142"/>
      <c r="BK16" s="142"/>
      <c r="BL16" s="142"/>
      <c r="BM16" s="142"/>
      <c r="BN16" s="142"/>
      <c r="BO16" s="142"/>
      <c r="BP16" s="142"/>
      <c r="BQ16" s="142"/>
      <c r="BR16" s="142"/>
      <c r="BS16" s="142"/>
      <c r="BT16" s="142"/>
      <c r="BU16" s="142"/>
      <c r="BV16" s="142"/>
      <c r="BW16" s="142"/>
      <c r="BX16" s="142"/>
      <c r="BY16" s="142"/>
      <c r="BZ16" s="142"/>
      <c r="CA16" s="142"/>
      <c r="CB16" s="142"/>
      <c r="CC16" s="142" t="s">
        <v>71</v>
      </c>
      <c r="CD16" s="142"/>
      <c r="CE16" s="142"/>
      <c r="CF16" s="142"/>
      <c r="CG16" s="142"/>
      <c r="CH16" s="142"/>
      <c r="CI16" s="142"/>
      <c r="CJ16" s="142"/>
      <c r="CK16" s="142"/>
      <c r="CL16" s="142"/>
      <c r="CM16" s="142"/>
      <c r="CN16" s="142"/>
      <c r="CO16" s="142"/>
      <c r="CP16" s="142"/>
      <c r="CQ16" s="142"/>
      <c r="CR16" s="142"/>
      <c r="CS16" s="142"/>
      <c r="CT16" s="142"/>
      <c r="CU16" s="142"/>
      <c r="CV16" s="142"/>
      <c r="CW16" s="142" t="s">
        <v>71</v>
      </c>
      <c r="CX16" s="142"/>
      <c r="CY16" s="142"/>
      <c r="CZ16" s="142"/>
      <c r="DA16" s="142"/>
      <c r="DB16" s="142"/>
      <c r="DC16" s="142"/>
      <c r="DD16" s="142"/>
      <c r="DE16" s="142"/>
      <c r="DF16" s="142"/>
      <c r="DG16" s="142"/>
      <c r="DH16" s="142"/>
      <c r="DI16" s="142"/>
      <c r="DJ16" s="142"/>
      <c r="DK16" s="142"/>
      <c r="DL16" s="142"/>
      <c r="DM16" s="142"/>
      <c r="DN16" s="142"/>
      <c r="DO16" s="142"/>
      <c r="DP16" s="142"/>
      <c r="DQ16" s="142" t="s">
        <v>71</v>
      </c>
      <c r="DR16" s="142"/>
      <c r="DS16" s="142"/>
      <c r="DT16" s="142"/>
      <c r="DU16" s="142"/>
      <c r="DV16" s="142"/>
      <c r="DW16" s="142"/>
      <c r="DX16" s="142"/>
      <c r="DY16" s="142"/>
      <c r="DZ16" s="142"/>
      <c r="EA16" s="142"/>
      <c r="EB16" s="142"/>
      <c r="EC16" s="142"/>
      <c r="ED16" s="142"/>
      <c r="EE16" s="142"/>
      <c r="EF16" s="142"/>
      <c r="EG16" s="142"/>
      <c r="EH16" s="142"/>
      <c r="EI16" s="142"/>
      <c r="EJ16" s="142"/>
      <c r="EK16" s="142" t="s">
        <v>72</v>
      </c>
      <c r="EL16" s="142"/>
      <c r="EM16" s="142"/>
      <c r="EN16" s="142"/>
      <c r="EO16" s="142"/>
      <c r="EP16" s="142"/>
      <c r="EQ16" s="142"/>
      <c r="ER16" s="142"/>
      <c r="ES16" s="142"/>
      <c r="ET16" s="142"/>
      <c r="EU16" s="142"/>
      <c r="EV16" s="142"/>
      <c r="EW16" s="142"/>
      <c r="EX16" s="142"/>
      <c r="EY16" s="142"/>
      <c r="EZ16" s="142"/>
      <c r="FA16" s="142"/>
      <c r="FB16" s="142"/>
      <c r="FC16" s="142"/>
      <c r="FD16" s="142"/>
      <c r="FE16" s="142" t="s">
        <v>71</v>
      </c>
      <c r="FF16" s="142"/>
      <c r="FG16" s="142"/>
      <c r="FH16" s="142"/>
      <c r="FI16" s="142"/>
      <c r="FJ16" s="142"/>
      <c r="FK16" s="142"/>
      <c r="FL16" s="142"/>
      <c r="FM16" s="142"/>
      <c r="FN16" s="142"/>
      <c r="FO16" s="142"/>
      <c r="FP16" s="142"/>
      <c r="FQ16" s="142"/>
      <c r="FR16" s="142"/>
      <c r="FS16" s="142"/>
      <c r="FT16" s="142"/>
      <c r="FU16" s="142"/>
      <c r="FV16" s="142"/>
      <c r="FW16" s="142"/>
      <c r="FX16" s="142"/>
      <c r="FY16" s="142" t="s">
        <v>71</v>
      </c>
      <c r="FZ16" s="142"/>
      <c r="GA16" s="142"/>
      <c r="GB16" s="142"/>
      <c r="GC16" s="142"/>
      <c r="GD16" s="142"/>
      <c r="GE16" s="142"/>
      <c r="GF16" s="142"/>
      <c r="GG16" s="142"/>
      <c r="GH16" s="142"/>
      <c r="GI16" s="142"/>
      <c r="GJ16" s="142"/>
      <c r="GK16" s="142"/>
      <c r="GL16" s="142"/>
      <c r="GM16" s="142"/>
      <c r="GN16" s="142"/>
      <c r="GO16" s="142"/>
      <c r="GP16" s="142"/>
      <c r="GQ16" s="142"/>
      <c r="GR16" s="142"/>
    </row>
    <row r="17" spans="1:200" ht="19.5" customHeight="1">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row>
    <row r="18" spans="1:200" ht="17.25" customHeight="1">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row>
    <row r="19" spans="1:200" ht="17.25" customHeight="1">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row>
    <row r="20" spans="1:200" ht="20.45" customHeight="1">
      <c r="A20" s="142" t="s">
        <v>38</v>
      </c>
      <c r="B20" s="142"/>
      <c r="C20" s="142"/>
      <c r="D20" s="142"/>
      <c r="E20" s="142"/>
      <c r="F20" s="142"/>
      <c r="G20" s="142"/>
      <c r="H20" s="142"/>
      <c r="I20" s="142"/>
      <c r="J20" s="142"/>
      <c r="K20" s="142"/>
      <c r="L20" s="142"/>
      <c r="M20" s="142"/>
      <c r="N20" s="142"/>
      <c r="O20" s="142"/>
      <c r="P20" s="142"/>
      <c r="Q20" s="142"/>
      <c r="R20" s="142"/>
      <c r="S20" s="142"/>
      <c r="T20" s="142"/>
      <c r="U20" s="142" t="s">
        <v>38</v>
      </c>
      <c r="V20" s="142"/>
      <c r="W20" s="142"/>
      <c r="X20" s="142"/>
      <c r="Y20" s="142"/>
      <c r="Z20" s="142"/>
      <c r="AA20" s="142"/>
      <c r="AB20" s="142"/>
      <c r="AC20" s="142"/>
      <c r="AD20" s="142"/>
      <c r="AE20" s="142"/>
      <c r="AF20" s="142"/>
      <c r="AG20" s="142"/>
      <c r="AH20" s="142"/>
      <c r="AI20" s="142"/>
      <c r="AJ20" s="142"/>
      <c r="AK20" s="142"/>
      <c r="AL20" s="142"/>
      <c r="AM20" s="142"/>
      <c r="AN20" s="142"/>
      <c r="AO20" s="142" t="s">
        <v>38</v>
      </c>
      <c r="AP20" s="142"/>
      <c r="AQ20" s="142"/>
      <c r="AR20" s="142"/>
      <c r="AS20" s="142"/>
      <c r="AT20" s="142"/>
      <c r="AU20" s="142"/>
      <c r="AV20" s="142"/>
      <c r="AW20" s="142"/>
      <c r="AX20" s="142"/>
      <c r="AY20" s="142"/>
      <c r="AZ20" s="142"/>
      <c r="BA20" s="142"/>
      <c r="BB20" s="142"/>
      <c r="BC20" s="142"/>
      <c r="BD20" s="142"/>
      <c r="BE20" s="142"/>
      <c r="BF20" s="142"/>
      <c r="BG20" s="142"/>
      <c r="BH20" s="142"/>
      <c r="BI20" s="142" t="s">
        <v>38</v>
      </c>
      <c r="BJ20" s="142"/>
      <c r="BK20" s="142"/>
      <c r="BL20" s="142"/>
      <c r="BM20" s="142"/>
      <c r="BN20" s="142"/>
      <c r="BO20" s="142"/>
      <c r="BP20" s="142"/>
      <c r="BQ20" s="142"/>
      <c r="BR20" s="142"/>
      <c r="BS20" s="142"/>
      <c r="BT20" s="142"/>
      <c r="BU20" s="142"/>
      <c r="BV20" s="142"/>
      <c r="BW20" s="142"/>
      <c r="BX20" s="142"/>
      <c r="BY20" s="142"/>
      <c r="BZ20" s="142"/>
      <c r="CA20" s="142"/>
      <c r="CB20" s="142"/>
      <c r="CC20" s="142" t="s">
        <v>38</v>
      </c>
      <c r="CD20" s="142"/>
      <c r="CE20" s="142"/>
      <c r="CF20" s="142"/>
      <c r="CG20" s="142"/>
      <c r="CH20" s="142"/>
      <c r="CI20" s="142"/>
      <c r="CJ20" s="142"/>
      <c r="CK20" s="142"/>
      <c r="CL20" s="142"/>
      <c r="CM20" s="142"/>
      <c r="CN20" s="142"/>
      <c r="CO20" s="142"/>
      <c r="CP20" s="142"/>
      <c r="CQ20" s="142"/>
      <c r="CR20" s="142"/>
      <c r="CS20" s="142"/>
      <c r="CT20" s="142"/>
      <c r="CU20" s="142"/>
      <c r="CV20" s="142"/>
      <c r="CW20" s="142" t="s">
        <v>38</v>
      </c>
      <c r="CX20" s="142"/>
      <c r="CY20" s="142"/>
      <c r="CZ20" s="142"/>
      <c r="DA20" s="142"/>
      <c r="DB20" s="142"/>
      <c r="DC20" s="142"/>
      <c r="DD20" s="142"/>
      <c r="DE20" s="142"/>
      <c r="DF20" s="142"/>
      <c r="DG20" s="142"/>
      <c r="DH20" s="142"/>
      <c r="DI20" s="142"/>
      <c r="DJ20" s="142"/>
      <c r="DK20" s="142"/>
      <c r="DL20" s="142"/>
      <c r="DM20" s="142"/>
      <c r="DN20" s="142"/>
      <c r="DO20" s="142"/>
      <c r="DP20" s="142"/>
      <c r="DQ20" s="142" t="s">
        <v>38</v>
      </c>
      <c r="DR20" s="142"/>
      <c r="DS20" s="142"/>
      <c r="DT20" s="142"/>
      <c r="DU20" s="142"/>
      <c r="DV20" s="142"/>
      <c r="DW20" s="142"/>
      <c r="DX20" s="142"/>
      <c r="DY20" s="142"/>
      <c r="DZ20" s="142"/>
      <c r="EA20" s="142"/>
      <c r="EB20" s="142"/>
      <c r="EC20" s="142"/>
      <c r="ED20" s="142"/>
      <c r="EE20" s="142"/>
      <c r="EF20" s="142"/>
      <c r="EG20" s="142"/>
      <c r="EH20" s="142"/>
      <c r="EI20" s="142"/>
      <c r="EJ20" s="142"/>
      <c r="EK20" s="142" t="s">
        <v>38</v>
      </c>
      <c r="EL20" s="142"/>
      <c r="EM20" s="142"/>
      <c r="EN20" s="142"/>
      <c r="EO20" s="142"/>
      <c r="EP20" s="142"/>
      <c r="EQ20" s="142"/>
      <c r="ER20" s="142"/>
      <c r="ES20" s="142"/>
      <c r="ET20" s="142"/>
      <c r="EU20" s="142"/>
      <c r="EV20" s="142"/>
      <c r="EW20" s="142"/>
      <c r="EX20" s="142"/>
      <c r="EY20" s="142"/>
      <c r="EZ20" s="142"/>
      <c r="FA20" s="142"/>
      <c r="FB20" s="142"/>
      <c r="FC20" s="142"/>
      <c r="FD20" s="142"/>
      <c r="FE20" s="142" t="s">
        <v>38</v>
      </c>
      <c r="FF20" s="142"/>
      <c r="FG20" s="142"/>
      <c r="FH20" s="142"/>
      <c r="FI20" s="142"/>
      <c r="FJ20" s="142"/>
      <c r="FK20" s="142"/>
      <c r="FL20" s="142"/>
      <c r="FM20" s="142"/>
      <c r="FN20" s="142"/>
      <c r="FO20" s="142"/>
      <c r="FP20" s="142"/>
      <c r="FQ20" s="142"/>
      <c r="FR20" s="142"/>
      <c r="FS20" s="142"/>
      <c r="FT20" s="142"/>
      <c r="FU20" s="142"/>
      <c r="FV20" s="142"/>
      <c r="FW20" s="142"/>
      <c r="FX20" s="142"/>
      <c r="FY20" s="142" t="s">
        <v>38</v>
      </c>
      <c r="FZ20" s="142"/>
      <c r="GA20" s="142"/>
      <c r="GB20" s="142"/>
      <c r="GC20" s="142"/>
      <c r="GD20" s="142"/>
      <c r="GE20" s="142"/>
      <c r="GF20" s="142"/>
      <c r="GG20" s="142"/>
      <c r="GH20" s="142"/>
      <c r="GI20" s="142"/>
      <c r="GJ20" s="142"/>
      <c r="GK20" s="142"/>
      <c r="GL20" s="142"/>
      <c r="GM20" s="142"/>
      <c r="GN20" s="142"/>
      <c r="GO20" s="142"/>
      <c r="GP20" s="142"/>
      <c r="GQ20" s="142"/>
      <c r="GR20" s="142"/>
    </row>
    <row r="21" spans="1:200" ht="20.45" customHeight="1">
      <c r="A21" s="142" t="s">
        <v>39</v>
      </c>
      <c r="B21" s="142"/>
      <c r="C21" s="142"/>
      <c r="D21" s="142"/>
      <c r="E21" s="142"/>
      <c r="F21" s="142"/>
      <c r="G21" s="142"/>
      <c r="H21" s="142"/>
      <c r="I21" s="142"/>
      <c r="J21" s="142"/>
      <c r="K21" s="142"/>
      <c r="L21" s="142"/>
      <c r="M21" s="142"/>
      <c r="N21" s="142"/>
      <c r="O21" s="142"/>
      <c r="P21" s="142"/>
      <c r="Q21" s="142"/>
      <c r="R21" s="142"/>
      <c r="S21" s="142"/>
      <c r="T21" s="142"/>
      <c r="U21" s="142" t="s">
        <v>39</v>
      </c>
      <c r="V21" s="142"/>
      <c r="W21" s="142"/>
      <c r="X21" s="142"/>
      <c r="Y21" s="142"/>
      <c r="Z21" s="142"/>
      <c r="AA21" s="142"/>
      <c r="AB21" s="142"/>
      <c r="AC21" s="142"/>
      <c r="AD21" s="142"/>
      <c r="AE21" s="142"/>
      <c r="AF21" s="142"/>
      <c r="AG21" s="142"/>
      <c r="AH21" s="142"/>
      <c r="AI21" s="142"/>
      <c r="AJ21" s="142"/>
      <c r="AK21" s="142"/>
      <c r="AL21" s="142"/>
      <c r="AM21" s="142"/>
      <c r="AN21" s="142"/>
      <c r="AO21" s="142" t="s">
        <v>39</v>
      </c>
      <c r="AP21" s="142"/>
      <c r="AQ21" s="142"/>
      <c r="AR21" s="142"/>
      <c r="AS21" s="142"/>
      <c r="AT21" s="142"/>
      <c r="AU21" s="142"/>
      <c r="AV21" s="142"/>
      <c r="AW21" s="142"/>
      <c r="AX21" s="142"/>
      <c r="AY21" s="142"/>
      <c r="AZ21" s="142"/>
      <c r="BA21" s="142"/>
      <c r="BB21" s="142"/>
      <c r="BC21" s="142"/>
      <c r="BD21" s="142"/>
      <c r="BE21" s="142"/>
      <c r="BF21" s="142"/>
      <c r="BG21" s="142"/>
      <c r="BH21" s="142"/>
      <c r="BI21" s="142" t="s">
        <v>39</v>
      </c>
      <c r="BJ21" s="142"/>
      <c r="BK21" s="142"/>
      <c r="BL21" s="142"/>
      <c r="BM21" s="142"/>
      <c r="BN21" s="142"/>
      <c r="BO21" s="142"/>
      <c r="BP21" s="142"/>
      <c r="BQ21" s="142"/>
      <c r="BR21" s="142"/>
      <c r="BS21" s="142"/>
      <c r="BT21" s="142"/>
      <c r="BU21" s="142"/>
      <c r="BV21" s="142"/>
      <c r="BW21" s="142"/>
      <c r="BX21" s="142"/>
      <c r="BY21" s="142"/>
      <c r="BZ21" s="142"/>
      <c r="CA21" s="142"/>
      <c r="CB21" s="142"/>
      <c r="CC21" s="142" t="s">
        <v>39</v>
      </c>
      <c r="CD21" s="142"/>
      <c r="CE21" s="142"/>
      <c r="CF21" s="142"/>
      <c r="CG21" s="142"/>
      <c r="CH21" s="142"/>
      <c r="CI21" s="142"/>
      <c r="CJ21" s="142"/>
      <c r="CK21" s="142"/>
      <c r="CL21" s="142"/>
      <c r="CM21" s="142"/>
      <c r="CN21" s="142"/>
      <c r="CO21" s="142"/>
      <c r="CP21" s="142"/>
      <c r="CQ21" s="142"/>
      <c r="CR21" s="142"/>
      <c r="CS21" s="142"/>
      <c r="CT21" s="142"/>
      <c r="CU21" s="142"/>
      <c r="CV21" s="142"/>
      <c r="CW21" s="142" t="s">
        <v>39</v>
      </c>
      <c r="CX21" s="142"/>
      <c r="CY21" s="142"/>
      <c r="CZ21" s="142"/>
      <c r="DA21" s="142"/>
      <c r="DB21" s="142"/>
      <c r="DC21" s="142"/>
      <c r="DD21" s="142"/>
      <c r="DE21" s="142"/>
      <c r="DF21" s="142"/>
      <c r="DG21" s="142"/>
      <c r="DH21" s="142"/>
      <c r="DI21" s="142"/>
      <c r="DJ21" s="142"/>
      <c r="DK21" s="142"/>
      <c r="DL21" s="142"/>
      <c r="DM21" s="142"/>
      <c r="DN21" s="142"/>
      <c r="DO21" s="142"/>
      <c r="DP21" s="142"/>
      <c r="DQ21" s="142" t="s">
        <v>39</v>
      </c>
      <c r="DR21" s="142"/>
      <c r="DS21" s="142"/>
      <c r="DT21" s="142"/>
      <c r="DU21" s="142"/>
      <c r="DV21" s="142"/>
      <c r="DW21" s="142"/>
      <c r="DX21" s="142"/>
      <c r="DY21" s="142"/>
      <c r="DZ21" s="142"/>
      <c r="EA21" s="142"/>
      <c r="EB21" s="142"/>
      <c r="EC21" s="142"/>
      <c r="ED21" s="142"/>
      <c r="EE21" s="142"/>
      <c r="EF21" s="142"/>
      <c r="EG21" s="142"/>
      <c r="EH21" s="142"/>
      <c r="EI21" s="142"/>
      <c r="EJ21" s="142"/>
      <c r="EK21" s="142" t="s">
        <v>39</v>
      </c>
      <c r="EL21" s="142"/>
      <c r="EM21" s="142"/>
      <c r="EN21" s="142"/>
      <c r="EO21" s="142"/>
      <c r="EP21" s="142"/>
      <c r="EQ21" s="142"/>
      <c r="ER21" s="142"/>
      <c r="ES21" s="142"/>
      <c r="ET21" s="142"/>
      <c r="EU21" s="142"/>
      <c r="EV21" s="142"/>
      <c r="EW21" s="142"/>
      <c r="EX21" s="142"/>
      <c r="EY21" s="142"/>
      <c r="EZ21" s="142"/>
      <c r="FA21" s="142"/>
      <c r="FB21" s="142"/>
      <c r="FC21" s="142"/>
      <c r="FD21" s="142"/>
      <c r="FE21" s="142" t="s">
        <v>39</v>
      </c>
      <c r="FF21" s="142"/>
      <c r="FG21" s="142"/>
      <c r="FH21" s="142"/>
      <c r="FI21" s="142"/>
      <c r="FJ21" s="142"/>
      <c r="FK21" s="142"/>
      <c r="FL21" s="142"/>
      <c r="FM21" s="142"/>
      <c r="FN21" s="142"/>
      <c r="FO21" s="142"/>
      <c r="FP21" s="142"/>
      <c r="FQ21" s="142"/>
      <c r="FR21" s="142"/>
      <c r="FS21" s="142"/>
      <c r="FT21" s="142"/>
      <c r="FU21" s="142"/>
      <c r="FV21" s="142"/>
      <c r="FW21" s="142"/>
      <c r="FX21" s="142"/>
      <c r="FY21" s="142" t="s">
        <v>39</v>
      </c>
      <c r="FZ21" s="142"/>
      <c r="GA21" s="142"/>
      <c r="GB21" s="142"/>
      <c r="GC21" s="142"/>
      <c r="GD21" s="142"/>
      <c r="GE21" s="142"/>
      <c r="GF21" s="142"/>
      <c r="GG21" s="142"/>
      <c r="GH21" s="142"/>
      <c r="GI21" s="142"/>
      <c r="GJ21" s="142"/>
      <c r="GK21" s="142"/>
      <c r="GL21" s="142"/>
      <c r="GM21" s="142"/>
      <c r="GN21" s="142"/>
      <c r="GO21" s="142"/>
      <c r="GP21" s="142"/>
      <c r="GQ21" s="142"/>
      <c r="GR21" s="142"/>
    </row>
    <row r="22" spans="1:200" ht="24.75" customHeight="1">
      <c r="A22" s="172" t="s">
        <v>40</v>
      </c>
      <c r="B22" s="172"/>
      <c r="C22" s="172"/>
      <c r="D22" s="172"/>
      <c r="E22" s="172"/>
      <c r="F22" s="172"/>
      <c r="G22" s="172"/>
      <c r="H22" s="172"/>
      <c r="I22" s="172"/>
      <c r="J22" s="172"/>
      <c r="K22" s="172"/>
      <c r="L22" s="172"/>
      <c r="M22" s="172"/>
      <c r="N22" s="172"/>
      <c r="O22" s="172"/>
      <c r="P22" s="172"/>
      <c r="Q22" s="172"/>
      <c r="R22" s="172"/>
      <c r="S22" s="172"/>
      <c r="T22" s="172"/>
      <c r="U22" s="172" t="s">
        <v>40</v>
      </c>
      <c r="V22" s="172"/>
      <c r="W22" s="172"/>
      <c r="X22" s="172"/>
      <c r="Y22" s="172"/>
      <c r="Z22" s="172"/>
      <c r="AA22" s="172"/>
      <c r="AB22" s="172"/>
      <c r="AC22" s="172"/>
      <c r="AD22" s="172"/>
      <c r="AE22" s="172"/>
      <c r="AF22" s="172"/>
      <c r="AG22" s="172"/>
      <c r="AH22" s="172"/>
      <c r="AI22" s="172"/>
      <c r="AJ22" s="172"/>
      <c r="AK22" s="172"/>
      <c r="AL22" s="172"/>
      <c r="AM22" s="172"/>
      <c r="AN22" s="172"/>
      <c r="AO22" s="172" t="s">
        <v>40</v>
      </c>
      <c r="AP22" s="172"/>
      <c r="AQ22" s="172"/>
      <c r="AR22" s="172"/>
      <c r="AS22" s="172"/>
      <c r="AT22" s="172"/>
      <c r="AU22" s="172"/>
      <c r="AV22" s="172"/>
      <c r="AW22" s="172"/>
      <c r="AX22" s="172"/>
      <c r="AY22" s="172"/>
      <c r="AZ22" s="172"/>
      <c r="BA22" s="172"/>
      <c r="BB22" s="172"/>
      <c r="BC22" s="172"/>
      <c r="BD22" s="172"/>
      <c r="BE22" s="172"/>
      <c r="BF22" s="172"/>
      <c r="BG22" s="172"/>
      <c r="BH22" s="172"/>
      <c r="BI22" s="172" t="s">
        <v>40</v>
      </c>
      <c r="BJ22" s="172"/>
      <c r="BK22" s="172"/>
      <c r="BL22" s="172"/>
      <c r="BM22" s="172"/>
      <c r="BN22" s="172"/>
      <c r="BO22" s="172"/>
      <c r="BP22" s="172"/>
      <c r="BQ22" s="172"/>
      <c r="BR22" s="172"/>
      <c r="BS22" s="172"/>
      <c r="BT22" s="172"/>
      <c r="BU22" s="172"/>
      <c r="BV22" s="172"/>
      <c r="BW22" s="172"/>
      <c r="BX22" s="172"/>
      <c r="BY22" s="172"/>
      <c r="BZ22" s="172"/>
      <c r="CA22" s="172"/>
      <c r="CB22" s="172"/>
      <c r="CC22" s="172" t="s">
        <v>40</v>
      </c>
      <c r="CD22" s="172"/>
      <c r="CE22" s="172"/>
      <c r="CF22" s="172"/>
      <c r="CG22" s="172"/>
      <c r="CH22" s="172"/>
      <c r="CI22" s="172"/>
      <c r="CJ22" s="172"/>
      <c r="CK22" s="172"/>
      <c r="CL22" s="172"/>
      <c r="CM22" s="172"/>
      <c r="CN22" s="172"/>
      <c r="CO22" s="172"/>
      <c r="CP22" s="172"/>
      <c r="CQ22" s="172"/>
      <c r="CR22" s="172"/>
      <c r="CS22" s="172"/>
      <c r="CT22" s="172"/>
      <c r="CU22" s="172"/>
      <c r="CV22" s="172"/>
      <c r="CW22" s="172" t="s">
        <v>40</v>
      </c>
      <c r="CX22" s="172"/>
      <c r="CY22" s="172"/>
      <c r="CZ22" s="172"/>
      <c r="DA22" s="172"/>
      <c r="DB22" s="172"/>
      <c r="DC22" s="172"/>
      <c r="DD22" s="172"/>
      <c r="DE22" s="172"/>
      <c r="DF22" s="172"/>
      <c r="DG22" s="172"/>
      <c r="DH22" s="172"/>
      <c r="DI22" s="172"/>
      <c r="DJ22" s="172"/>
      <c r="DK22" s="172"/>
      <c r="DL22" s="172"/>
      <c r="DM22" s="172"/>
      <c r="DN22" s="172"/>
      <c r="DO22" s="172"/>
      <c r="DP22" s="172"/>
      <c r="DQ22" s="172" t="s">
        <v>40</v>
      </c>
      <c r="DR22" s="172"/>
      <c r="DS22" s="172"/>
      <c r="DT22" s="172"/>
      <c r="DU22" s="172"/>
      <c r="DV22" s="172"/>
      <c r="DW22" s="172"/>
      <c r="DX22" s="172"/>
      <c r="DY22" s="172"/>
      <c r="DZ22" s="172"/>
      <c r="EA22" s="172"/>
      <c r="EB22" s="172"/>
      <c r="EC22" s="172"/>
      <c r="ED22" s="172"/>
      <c r="EE22" s="172"/>
      <c r="EF22" s="172"/>
      <c r="EG22" s="172"/>
      <c r="EH22" s="172"/>
      <c r="EI22" s="172"/>
      <c r="EJ22" s="172"/>
      <c r="EK22" s="172" t="s">
        <v>40</v>
      </c>
      <c r="EL22" s="172"/>
      <c r="EM22" s="172"/>
      <c r="EN22" s="172"/>
      <c r="EO22" s="172"/>
      <c r="EP22" s="172"/>
      <c r="EQ22" s="172"/>
      <c r="ER22" s="172"/>
      <c r="ES22" s="172"/>
      <c r="ET22" s="172"/>
      <c r="EU22" s="172"/>
      <c r="EV22" s="172"/>
      <c r="EW22" s="172"/>
      <c r="EX22" s="172"/>
      <c r="EY22" s="172"/>
      <c r="EZ22" s="172"/>
      <c r="FA22" s="172"/>
      <c r="FB22" s="172"/>
      <c r="FC22" s="172"/>
      <c r="FD22" s="172"/>
      <c r="FE22" s="172" t="s">
        <v>40</v>
      </c>
      <c r="FF22" s="172"/>
      <c r="FG22" s="172"/>
      <c r="FH22" s="172"/>
      <c r="FI22" s="172"/>
      <c r="FJ22" s="172"/>
      <c r="FK22" s="172"/>
      <c r="FL22" s="172"/>
      <c r="FM22" s="172"/>
      <c r="FN22" s="172"/>
      <c r="FO22" s="172"/>
      <c r="FP22" s="172"/>
      <c r="FQ22" s="172"/>
      <c r="FR22" s="172"/>
      <c r="FS22" s="172"/>
      <c r="FT22" s="172"/>
      <c r="FU22" s="172"/>
      <c r="FV22" s="172"/>
      <c r="FW22" s="172"/>
      <c r="FX22" s="172"/>
      <c r="FY22" s="172" t="s">
        <v>40</v>
      </c>
      <c r="FZ22" s="172"/>
      <c r="GA22" s="172"/>
      <c r="GB22" s="172"/>
      <c r="GC22" s="172"/>
      <c r="GD22" s="172"/>
      <c r="GE22" s="172"/>
      <c r="GF22" s="172"/>
      <c r="GG22" s="172"/>
      <c r="GH22" s="172"/>
      <c r="GI22" s="172"/>
      <c r="GJ22" s="172"/>
      <c r="GK22" s="172"/>
      <c r="GL22" s="172"/>
      <c r="GM22" s="172"/>
      <c r="GN22" s="172"/>
      <c r="GO22" s="172"/>
      <c r="GP22" s="172"/>
      <c r="GQ22" s="172"/>
      <c r="GR22" s="172"/>
    </row>
    <row r="23" spans="1:200" ht="30" customHeight="1">
      <c r="A23" s="151" t="s">
        <v>43</v>
      </c>
      <c r="B23" s="152"/>
      <c r="C23" s="151">
        <f>VLOOKUP(A$35,'参加申込書①(入力用) '!$A$7:$Q$16,15,0)</f>
        <v>0</v>
      </c>
      <c r="D23" s="162"/>
      <c r="E23" s="162"/>
      <c r="F23" s="162"/>
      <c r="G23" s="162"/>
      <c r="H23" s="162">
        <f>VLOOKUP(A$35,'参加申込書①(入力用) '!$A$7:$Q$17,17,0)</f>
        <v>0</v>
      </c>
      <c r="I23" s="162"/>
      <c r="J23" s="152"/>
      <c r="K23" s="174" t="s">
        <v>42</v>
      </c>
      <c r="L23" s="175"/>
      <c r="M23" s="175"/>
      <c r="N23" s="175"/>
      <c r="O23" s="175"/>
      <c r="P23" s="175"/>
      <c r="Q23" s="175"/>
      <c r="R23" s="175"/>
      <c r="S23" s="175"/>
      <c r="T23" s="176"/>
      <c r="U23" s="151" t="s">
        <v>43</v>
      </c>
      <c r="V23" s="152"/>
      <c r="W23" s="151">
        <f>VLOOKUP(U$35,'参加申込書①(入力用) '!$A$7:$Q$16,15,0)</f>
        <v>0</v>
      </c>
      <c r="X23" s="162"/>
      <c r="Y23" s="162"/>
      <c r="Z23" s="162"/>
      <c r="AA23" s="162"/>
      <c r="AB23" s="162">
        <f>VLOOKUP(U$35,'参加申込書①(入力用) '!$A$7:$Q$17,17,0)</f>
        <v>0</v>
      </c>
      <c r="AC23" s="162"/>
      <c r="AD23" s="152"/>
      <c r="AE23" s="174" t="s">
        <v>42</v>
      </c>
      <c r="AF23" s="175"/>
      <c r="AG23" s="175"/>
      <c r="AH23" s="175"/>
      <c r="AI23" s="175"/>
      <c r="AJ23" s="175"/>
      <c r="AK23" s="175"/>
      <c r="AL23" s="175"/>
      <c r="AM23" s="175"/>
      <c r="AN23" s="176"/>
      <c r="AO23" s="151" t="s">
        <v>43</v>
      </c>
      <c r="AP23" s="152"/>
      <c r="AQ23" s="151">
        <f>VLOOKUP(AO$35,'参加申込書①(入力用) '!$A$7:$Q$16,15,0)</f>
        <v>0</v>
      </c>
      <c r="AR23" s="162"/>
      <c r="AS23" s="162"/>
      <c r="AT23" s="162"/>
      <c r="AU23" s="162"/>
      <c r="AV23" s="162">
        <f>VLOOKUP(AO$35,'参加申込書①(入力用) '!$A$7:$Q$17,17,0)</f>
        <v>0</v>
      </c>
      <c r="AW23" s="162"/>
      <c r="AX23" s="152"/>
      <c r="AY23" s="174" t="s">
        <v>42</v>
      </c>
      <c r="AZ23" s="175"/>
      <c r="BA23" s="175"/>
      <c r="BB23" s="175"/>
      <c r="BC23" s="175"/>
      <c r="BD23" s="175"/>
      <c r="BE23" s="175"/>
      <c r="BF23" s="175"/>
      <c r="BG23" s="175"/>
      <c r="BH23" s="176"/>
      <c r="BI23" s="151" t="s">
        <v>43</v>
      </c>
      <c r="BJ23" s="152"/>
      <c r="BK23" s="151">
        <f>VLOOKUP(BI$35,'参加申込書①(入力用) '!$A$7:$Q$16,15,0)</f>
        <v>0</v>
      </c>
      <c r="BL23" s="162"/>
      <c r="BM23" s="162"/>
      <c r="BN23" s="162"/>
      <c r="BO23" s="162"/>
      <c r="BP23" s="162">
        <f>VLOOKUP(BI$35,'参加申込書①(入力用) '!$A$7:$Q$17,17,0)</f>
        <v>0</v>
      </c>
      <c r="BQ23" s="162"/>
      <c r="BR23" s="152"/>
      <c r="BS23" s="174" t="s">
        <v>42</v>
      </c>
      <c r="BT23" s="175"/>
      <c r="BU23" s="175"/>
      <c r="BV23" s="175"/>
      <c r="BW23" s="175"/>
      <c r="BX23" s="175"/>
      <c r="BY23" s="175"/>
      <c r="BZ23" s="175"/>
      <c r="CA23" s="175"/>
      <c r="CB23" s="176"/>
      <c r="CC23" s="151" t="s">
        <v>43</v>
      </c>
      <c r="CD23" s="152"/>
      <c r="CE23" s="151">
        <f>VLOOKUP(CC$35,'参加申込書①(入力用) '!$A$7:$Q$16,15,0)</f>
        <v>0</v>
      </c>
      <c r="CF23" s="162"/>
      <c r="CG23" s="162"/>
      <c r="CH23" s="162"/>
      <c r="CI23" s="162"/>
      <c r="CJ23" s="162">
        <f>VLOOKUP(CC$35,'参加申込書①(入力用) '!$A$7:$Q$17,17,0)</f>
        <v>0</v>
      </c>
      <c r="CK23" s="162"/>
      <c r="CL23" s="152"/>
      <c r="CM23" s="174" t="s">
        <v>42</v>
      </c>
      <c r="CN23" s="175"/>
      <c r="CO23" s="175"/>
      <c r="CP23" s="175"/>
      <c r="CQ23" s="175"/>
      <c r="CR23" s="175"/>
      <c r="CS23" s="175"/>
      <c r="CT23" s="175"/>
      <c r="CU23" s="175"/>
      <c r="CV23" s="176"/>
      <c r="CW23" s="151" t="s">
        <v>43</v>
      </c>
      <c r="CX23" s="152"/>
      <c r="CY23" s="151">
        <f>VLOOKUP(CW$35,'参加申込書②(入力用)'!$A$7:$Q$16,15,0)</f>
        <v>0</v>
      </c>
      <c r="CZ23" s="162" t="e">
        <f>VLOOKUP(CX13,'参加申込書②(入力用)'!$A$7:$Q$16,3,0)</f>
        <v>#N/A</v>
      </c>
      <c r="DA23" s="162" t="e">
        <f>VLOOKUP(CY13,'参加申込書②(入力用)'!$A$7:$Q$16,3,0)</f>
        <v>#N/A</v>
      </c>
      <c r="DB23" s="162" t="e">
        <f>VLOOKUP(CZ13,'参加申込書②(入力用)'!$A$7:$Q$16,3,0)</f>
        <v>#N/A</v>
      </c>
      <c r="DC23" s="162" t="e">
        <f>VLOOKUP(DA13,'参加申込書②(入力用)'!$A$7:$Q$16,3,0)</f>
        <v>#N/A</v>
      </c>
      <c r="DD23" s="162">
        <f>VLOOKUP(CW$35,'参加申込書②(入力用)'!$A$7:$Q$16,17,0)</f>
        <v>0</v>
      </c>
      <c r="DE23" s="162"/>
      <c r="DF23" s="152"/>
      <c r="DG23" s="174" t="s">
        <v>42</v>
      </c>
      <c r="DH23" s="175"/>
      <c r="DI23" s="175"/>
      <c r="DJ23" s="175"/>
      <c r="DK23" s="175"/>
      <c r="DL23" s="175"/>
      <c r="DM23" s="175"/>
      <c r="DN23" s="175"/>
      <c r="DO23" s="175"/>
      <c r="DP23" s="176"/>
      <c r="DQ23" s="151" t="s">
        <v>43</v>
      </c>
      <c r="DR23" s="152"/>
      <c r="DS23" s="151">
        <f>VLOOKUP(DQ$35,'参加申込書②(入力用)'!$A$7:$Q$16,15,0)</f>
        <v>0</v>
      </c>
      <c r="DT23" s="162" t="e">
        <f>VLOOKUP(DR13,'参加申込書②(入力用)'!$A$7:$Q$16,3,0)</f>
        <v>#N/A</v>
      </c>
      <c r="DU23" s="162" t="e">
        <f>VLOOKUP(DS13,'参加申込書②(入力用)'!$A$7:$Q$16,3,0)</f>
        <v>#N/A</v>
      </c>
      <c r="DV23" s="162" t="e">
        <f>VLOOKUP(DT13,'参加申込書②(入力用)'!$A$7:$Q$16,3,0)</f>
        <v>#N/A</v>
      </c>
      <c r="DW23" s="162" t="e">
        <f>VLOOKUP(DU13,'参加申込書②(入力用)'!$A$7:$Q$16,3,0)</f>
        <v>#N/A</v>
      </c>
      <c r="DX23" s="162">
        <f>VLOOKUP(DQ$35,'参加申込書②(入力用)'!$A$7:$Q$16,17,0)</f>
        <v>0</v>
      </c>
      <c r="DY23" s="162"/>
      <c r="DZ23" s="152"/>
      <c r="EA23" s="174" t="s">
        <v>42</v>
      </c>
      <c r="EB23" s="175"/>
      <c r="EC23" s="175"/>
      <c r="ED23" s="175"/>
      <c r="EE23" s="175"/>
      <c r="EF23" s="175"/>
      <c r="EG23" s="175"/>
      <c r="EH23" s="175"/>
      <c r="EI23" s="175"/>
      <c r="EJ23" s="176"/>
      <c r="EK23" s="151" t="s">
        <v>43</v>
      </c>
      <c r="EL23" s="152"/>
      <c r="EM23" s="151">
        <f>VLOOKUP(EK$35,'参加申込書②(入力用)'!$A$7:$Q$16,15,0)</f>
        <v>0</v>
      </c>
      <c r="EN23" s="162" t="e">
        <f>VLOOKUP(EL13,'参加申込書②(入力用)'!$A$7:$Q$16,3,0)</f>
        <v>#N/A</v>
      </c>
      <c r="EO23" s="162" t="e">
        <f>VLOOKUP(EM13,'参加申込書②(入力用)'!$A$7:$Q$16,3,0)</f>
        <v>#N/A</v>
      </c>
      <c r="EP23" s="162" t="e">
        <f>VLOOKUP(EN13,'参加申込書②(入力用)'!$A$7:$Q$16,3,0)</f>
        <v>#N/A</v>
      </c>
      <c r="EQ23" s="162" t="e">
        <f>VLOOKUP(EO13,'参加申込書②(入力用)'!$A$7:$Q$16,3,0)</f>
        <v>#N/A</v>
      </c>
      <c r="ER23" s="162">
        <f>VLOOKUP(EK$35,'参加申込書②(入力用)'!$A$7:$Q$16,17,0)</f>
        <v>0</v>
      </c>
      <c r="ES23" s="162"/>
      <c r="ET23" s="152"/>
      <c r="EU23" s="174" t="s">
        <v>42</v>
      </c>
      <c r="EV23" s="175"/>
      <c r="EW23" s="175"/>
      <c r="EX23" s="175"/>
      <c r="EY23" s="175"/>
      <c r="EZ23" s="175"/>
      <c r="FA23" s="175"/>
      <c r="FB23" s="175"/>
      <c r="FC23" s="175"/>
      <c r="FD23" s="176"/>
      <c r="FE23" s="151" t="s">
        <v>43</v>
      </c>
      <c r="FF23" s="152"/>
      <c r="FG23" s="151">
        <f>VLOOKUP(FE$35,'参加申込書②(入力用)'!$A$7:$Q$16,15,0)</f>
        <v>0</v>
      </c>
      <c r="FH23" s="162" t="e">
        <f>VLOOKUP(FF13,'参加申込書②(入力用)'!$A$7:$Q$16,3,0)</f>
        <v>#N/A</v>
      </c>
      <c r="FI23" s="162" t="e">
        <f>VLOOKUP(FG13,'参加申込書②(入力用)'!$A$7:$Q$16,3,0)</f>
        <v>#N/A</v>
      </c>
      <c r="FJ23" s="162" t="e">
        <f>VLOOKUP(FH13,'参加申込書②(入力用)'!$A$7:$Q$16,3,0)</f>
        <v>#N/A</v>
      </c>
      <c r="FK23" s="162" t="e">
        <f>VLOOKUP(FI13,'参加申込書②(入力用)'!$A$7:$Q$16,3,0)</f>
        <v>#N/A</v>
      </c>
      <c r="FL23" s="162">
        <f>VLOOKUP(FE$35,'参加申込書②(入力用)'!$A$7:$Q$16,17,0)</f>
        <v>0</v>
      </c>
      <c r="FM23" s="162"/>
      <c r="FN23" s="152"/>
      <c r="FO23" s="174" t="s">
        <v>42</v>
      </c>
      <c r="FP23" s="175"/>
      <c r="FQ23" s="175"/>
      <c r="FR23" s="175"/>
      <c r="FS23" s="175"/>
      <c r="FT23" s="175"/>
      <c r="FU23" s="175"/>
      <c r="FV23" s="175"/>
      <c r="FW23" s="175"/>
      <c r="FX23" s="176"/>
      <c r="FY23" s="151" t="s">
        <v>43</v>
      </c>
      <c r="FZ23" s="152"/>
      <c r="GA23" s="151">
        <f>VLOOKUP(FY$35,'参加申込書②(入力用)'!$A$7:$Q$16,15,0)</f>
        <v>0</v>
      </c>
      <c r="GB23" s="162" t="e">
        <f>VLOOKUP(FZ13,'参加申込書②(入力用)'!$A$7:$Q$16,3,0)</f>
        <v>#N/A</v>
      </c>
      <c r="GC23" s="162" t="e">
        <f>VLOOKUP(GA13,'参加申込書②(入力用)'!$A$7:$Q$16,3,0)</f>
        <v>#N/A</v>
      </c>
      <c r="GD23" s="162" t="e">
        <f>VLOOKUP(GB13,'参加申込書②(入力用)'!$A$7:$Q$16,3,0)</f>
        <v>#N/A</v>
      </c>
      <c r="GE23" s="162" t="e">
        <f>VLOOKUP(GC13,'参加申込書②(入力用)'!$A$7:$Q$16,3,0)</f>
        <v>#N/A</v>
      </c>
      <c r="GF23" s="162">
        <f>VLOOKUP(FY$35,'参加申込書②(入力用)'!$A$7:$Q$16,17,0)</f>
        <v>0</v>
      </c>
      <c r="GG23" s="162"/>
      <c r="GH23" s="152"/>
      <c r="GI23" s="174" t="s">
        <v>42</v>
      </c>
      <c r="GJ23" s="175"/>
      <c r="GK23" s="175"/>
      <c r="GL23" s="175"/>
      <c r="GM23" s="175"/>
      <c r="GN23" s="175"/>
      <c r="GO23" s="175"/>
      <c r="GP23" s="175"/>
      <c r="GQ23" s="175"/>
      <c r="GR23" s="176"/>
    </row>
    <row r="24" spans="1:200" ht="30" customHeight="1">
      <c r="A24" s="156"/>
      <c r="B24" s="157"/>
      <c r="C24" s="156"/>
      <c r="D24" s="173"/>
      <c r="E24" s="173"/>
      <c r="F24" s="173"/>
      <c r="G24" s="173"/>
      <c r="H24" s="173"/>
      <c r="I24" s="173"/>
      <c r="J24" s="157"/>
      <c r="K24" s="85"/>
      <c r="L24" s="83" t="s">
        <v>49</v>
      </c>
      <c r="M24" s="83"/>
      <c r="N24" s="83" t="s">
        <v>50</v>
      </c>
      <c r="O24" s="83" t="s">
        <v>51</v>
      </c>
      <c r="P24" s="83"/>
      <c r="Q24" s="83" t="s">
        <v>50</v>
      </c>
      <c r="R24" s="83" t="s">
        <v>52</v>
      </c>
      <c r="S24" s="83"/>
      <c r="T24" s="84" t="s">
        <v>53</v>
      </c>
      <c r="U24" s="156"/>
      <c r="V24" s="157"/>
      <c r="W24" s="156"/>
      <c r="X24" s="173"/>
      <c r="Y24" s="173"/>
      <c r="Z24" s="173"/>
      <c r="AA24" s="173"/>
      <c r="AB24" s="173"/>
      <c r="AC24" s="173"/>
      <c r="AD24" s="157"/>
      <c r="AE24" s="85"/>
      <c r="AF24" s="83" t="s">
        <v>49</v>
      </c>
      <c r="AG24" s="83"/>
      <c r="AH24" s="83" t="s">
        <v>50</v>
      </c>
      <c r="AI24" s="83" t="s">
        <v>51</v>
      </c>
      <c r="AJ24" s="83"/>
      <c r="AK24" s="83" t="s">
        <v>50</v>
      </c>
      <c r="AL24" s="83" t="s">
        <v>52</v>
      </c>
      <c r="AM24" s="83"/>
      <c r="AN24" s="84" t="s">
        <v>53</v>
      </c>
      <c r="AO24" s="156"/>
      <c r="AP24" s="157"/>
      <c r="AQ24" s="156"/>
      <c r="AR24" s="173"/>
      <c r="AS24" s="173"/>
      <c r="AT24" s="173"/>
      <c r="AU24" s="173"/>
      <c r="AV24" s="173"/>
      <c r="AW24" s="173"/>
      <c r="AX24" s="157"/>
      <c r="AY24" s="85"/>
      <c r="AZ24" s="83" t="s">
        <v>49</v>
      </c>
      <c r="BA24" s="83"/>
      <c r="BB24" s="83" t="s">
        <v>50</v>
      </c>
      <c r="BC24" s="83" t="s">
        <v>51</v>
      </c>
      <c r="BD24" s="83"/>
      <c r="BE24" s="83" t="s">
        <v>50</v>
      </c>
      <c r="BF24" s="83" t="s">
        <v>52</v>
      </c>
      <c r="BG24" s="83"/>
      <c r="BH24" s="84" t="s">
        <v>53</v>
      </c>
      <c r="BI24" s="156"/>
      <c r="BJ24" s="157"/>
      <c r="BK24" s="156"/>
      <c r="BL24" s="173"/>
      <c r="BM24" s="173"/>
      <c r="BN24" s="173"/>
      <c r="BO24" s="173"/>
      <c r="BP24" s="173"/>
      <c r="BQ24" s="173"/>
      <c r="BR24" s="157"/>
      <c r="BS24" s="85"/>
      <c r="BT24" s="83" t="s">
        <v>49</v>
      </c>
      <c r="BU24" s="83"/>
      <c r="BV24" s="83" t="s">
        <v>50</v>
      </c>
      <c r="BW24" s="83" t="s">
        <v>51</v>
      </c>
      <c r="BX24" s="83"/>
      <c r="BY24" s="83" t="s">
        <v>50</v>
      </c>
      <c r="BZ24" s="83" t="s">
        <v>52</v>
      </c>
      <c r="CA24" s="83"/>
      <c r="CB24" s="84" t="s">
        <v>53</v>
      </c>
      <c r="CC24" s="156"/>
      <c r="CD24" s="157"/>
      <c r="CE24" s="156"/>
      <c r="CF24" s="173"/>
      <c r="CG24" s="173"/>
      <c r="CH24" s="173"/>
      <c r="CI24" s="173"/>
      <c r="CJ24" s="173"/>
      <c r="CK24" s="173"/>
      <c r="CL24" s="157"/>
      <c r="CM24" s="85"/>
      <c r="CN24" s="83" t="s">
        <v>49</v>
      </c>
      <c r="CO24" s="83"/>
      <c r="CP24" s="83" t="s">
        <v>50</v>
      </c>
      <c r="CQ24" s="83" t="s">
        <v>51</v>
      </c>
      <c r="CR24" s="83"/>
      <c r="CS24" s="83" t="s">
        <v>50</v>
      </c>
      <c r="CT24" s="83" t="s">
        <v>52</v>
      </c>
      <c r="CU24" s="83"/>
      <c r="CV24" s="84" t="s">
        <v>53</v>
      </c>
      <c r="CW24" s="156"/>
      <c r="CX24" s="157"/>
      <c r="CY24" s="156" t="e">
        <f>VLOOKUP(CW14,'参加申込書②(入力用)'!$A$7:$Q$16,3,0)</f>
        <v>#N/A</v>
      </c>
      <c r="CZ24" s="173" t="e">
        <f>VLOOKUP(CX14,'参加申込書②(入力用)'!$A$7:$Q$16,3,0)</f>
        <v>#N/A</v>
      </c>
      <c r="DA24" s="173" t="e">
        <f>VLOOKUP(CY14,'参加申込書②(入力用)'!$A$7:$Q$16,3,0)</f>
        <v>#N/A</v>
      </c>
      <c r="DB24" s="173" t="e">
        <f>VLOOKUP(CZ14,'参加申込書②(入力用)'!$A$7:$Q$16,3,0)</f>
        <v>#N/A</v>
      </c>
      <c r="DC24" s="173" t="e">
        <f>VLOOKUP(DA14,'参加申込書②(入力用)'!$A$7:$Q$16,3,0)</f>
        <v>#N/A</v>
      </c>
      <c r="DD24" s="173"/>
      <c r="DE24" s="173"/>
      <c r="DF24" s="157"/>
      <c r="DG24" s="85"/>
      <c r="DH24" s="83" t="s">
        <v>49</v>
      </c>
      <c r="DI24" s="83"/>
      <c r="DJ24" s="83" t="s">
        <v>50</v>
      </c>
      <c r="DK24" s="83" t="s">
        <v>51</v>
      </c>
      <c r="DL24" s="83"/>
      <c r="DM24" s="83" t="s">
        <v>50</v>
      </c>
      <c r="DN24" s="83" t="s">
        <v>52</v>
      </c>
      <c r="DO24" s="83"/>
      <c r="DP24" s="84" t="s">
        <v>53</v>
      </c>
      <c r="DQ24" s="156"/>
      <c r="DR24" s="157"/>
      <c r="DS24" s="156" t="e">
        <f>VLOOKUP(DQ14,'参加申込書②(入力用)'!$A$7:$Q$16,3,0)</f>
        <v>#N/A</v>
      </c>
      <c r="DT24" s="173" t="e">
        <f>VLOOKUP(DR14,'参加申込書②(入力用)'!$A$7:$Q$16,3,0)</f>
        <v>#N/A</v>
      </c>
      <c r="DU24" s="173" t="e">
        <f>VLOOKUP(DS14,'参加申込書②(入力用)'!$A$7:$Q$16,3,0)</f>
        <v>#N/A</v>
      </c>
      <c r="DV24" s="173" t="e">
        <f>VLOOKUP(DT14,'参加申込書②(入力用)'!$A$7:$Q$16,3,0)</f>
        <v>#N/A</v>
      </c>
      <c r="DW24" s="173" t="e">
        <f>VLOOKUP(DU14,'参加申込書②(入力用)'!$A$7:$Q$16,3,0)</f>
        <v>#N/A</v>
      </c>
      <c r="DX24" s="173"/>
      <c r="DY24" s="173"/>
      <c r="DZ24" s="157"/>
      <c r="EA24" s="85"/>
      <c r="EB24" s="83" t="s">
        <v>49</v>
      </c>
      <c r="EC24" s="83"/>
      <c r="ED24" s="83" t="s">
        <v>50</v>
      </c>
      <c r="EE24" s="83" t="s">
        <v>51</v>
      </c>
      <c r="EF24" s="83"/>
      <c r="EG24" s="83" t="s">
        <v>50</v>
      </c>
      <c r="EH24" s="83" t="s">
        <v>52</v>
      </c>
      <c r="EI24" s="83"/>
      <c r="EJ24" s="84" t="s">
        <v>53</v>
      </c>
      <c r="EK24" s="156"/>
      <c r="EL24" s="157"/>
      <c r="EM24" s="156" t="e">
        <f>VLOOKUP(EK14,'参加申込書②(入力用)'!$A$7:$Q$16,3,0)</f>
        <v>#N/A</v>
      </c>
      <c r="EN24" s="173" t="e">
        <f>VLOOKUP(EL14,'参加申込書②(入力用)'!$A$7:$Q$16,3,0)</f>
        <v>#N/A</v>
      </c>
      <c r="EO24" s="173" t="e">
        <f>VLOOKUP(EM14,'参加申込書②(入力用)'!$A$7:$Q$16,3,0)</f>
        <v>#N/A</v>
      </c>
      <c r="EP24" s="173" t="e">
        <f>VLOOKUP(EN14,'参加申込書②(入力用)'!$A$7:$Q$16,3,0)</f>
        <v>#N/A</v>
      </c>
      <c r="EQ24" s="173" t="e">
        <f>VLOOKUP(EO14,'参加申込書②(入力用)'!$A$7:$Q$16,3,0)</f>
        <v>#N/A</v>
      </c>
      <c r="ER24" s="173"/>
      <c r="ES24" s="173"/>
      <c r="ET24" s="157"/>
      <c r="EU24" s="85"/>
      <c r="EV24" s="83" t="s">
        <v>49</v>
      </c>
      <c r="EW24" s="83"/>
      <c r="EX24" s="83" t="s">
        <v>50</v>
      </c>
      <c r="EY24" s="83" t="s">
        <v>51</v>
      </c>
      <c r="EZ24" s="83"/>
      <c r="FA24" s="83" t="s">
        <v>50</v>
      </c>
      <c r="FB24" s="83" t="s">
        <v>52</v>
      </c>
      <c r="FC24" s="83"/>
      <c r="FD24" s="84" t="s">
        <v>53</v>
      </c>
      <c r="FE24" s="156"/>
      <c r="FF24" s="157"/>
      <c r="FG24" s="156" t="e">
        <f>VLOOKUP(FE14,'参加申込書②(入力用)'!$A$7:$Q$16,3,0)</f>
        <v>#N/A</v>
      </c>
      <c r="FH24" s="173" t="e">
        <f>VLOOKUP(FF14,'参加申込書②(入力用)'!$A$7:$Q$16,3,0)</f>
        <v>#N/A</v>
      </c>
      <c r="FI24" s="173" t="e">
        <f>VLOOKUP(FG14,'参加申込書②(入力用)'!$A$7:$Q$16,3,0)</f>
        <v>#N/A</v>
      </c>
      <c r="FJ24" s="173" t="e">
        <f>VLOOKUP(FH14,'参加申込書②(入力用)'!$A$7:$Q$16,3,0)</f>
        <v>#N/A</v>
      </c>
      <c r="FK24" s="173" t="e">
        <f>VLOOKUP(FI14,'参加申込書②(入力用)'!$A$7:$Q$16,3,0)</f>
        <v>#N/A</v>
      </c>
      <c r="FL24" s="173"/>
      <c r="FM24" s="173"/>
      <c r="FN24" s="157"/>
      <c r="FO24" s="85"/>
      <c r="FP24" s="83" t="s">
        <v>49</v>
      </c>
      <c r="FQ24" s="83"/>
      <c r="FR24" s="83" t="s">
        <v>50</v>
      </c>
      <c r="FS24" s="83" t="s">
        <v>51</v>
      </c>
      <c r="FT24" s="83"/>
      <c r="FU24" s="83" t="s">
        <v>50</v>
      </c>
      <c r="FV24" s="83" t="s">
        <v>52</v>
      </c>
      <c r="FW24" s="83"/>
      <c r="FX24" s="84" t="s">
        <v>53</v>
      </c>
      <c r="FY24" s="156"/>
      <c r="FZ24" s="157"/>
      <c r="GA24" s="156" t="e">
        <f>VLOOKUP(FY14,'参加申込書②(入力用)'!$A$7:$Q$16,3,0)</f>
        <v>#N/A</v>
      </c>
      <c r="GB24" s="173" t="e">
        <f>VLOOKUP(FZ14,'参加申込書②(入力用)'!$A$7:$Q$16,3,0)</f>
        <v>#N/A</v>
      </c>
      <c r="GC24" s="173" t="e">
        <f>VLOOKUP(GA14,'参加申込書②(入力用)'!$A$7:$Q$16,3,0)</f>
        <v>#N/A</v>
      </c>
      <c r="GD24" s="173" t="e">
        <f>VLOOKUP(GB14,'参加申込書②(入力用)'!$A$7:$Q$16,3,0)</f>
        <v>#N/A</v>
      </c>
      <c r="GE24" s="173" t="e">
        <f>VLOOKUP(GC14,'参加申込書②(入力用)'!$A$7:$Q$16,3,0)</f>
        <v>#N/A</v>
      </c>
      <c r="GF24" s="173"/>
      <c r="GG24" s="173"/>
      <c r="GH24" s="157"/>
      <c r="GI24" s="85"/>
      <c r="GJ24" s="83" t="s">
        <v>49</v>
      </c>
      <c r="GK24" s="83"/>
      <c r="GL24" s="83" t="s">
        <v>50</v>
      </c>
      <c r="GM24" s="83" t="s">
        <v>51</v>
      </c>
      <c r="GN24" s="83"/>
      <c r="GO24" s="83" t="s">
        <v>50</v>
      </c>
      <c r="GP24" s="83" t="s">
        <v>52</v>
      </c>
      <c r="GQ24" s="83"/>
      <c r="GR24" s="84" t="s">
        <v>53</v>
      </c>
    </row>
    <row r="25" spans="1:200" ht="37.5" customHeight="1">
      <c r="A25" s="151" t="s">
        <v>33</v>
      </c>
      <c r="B25" s="152"/>
      <c r="C25" s="153" t="e">
        <f>VLOOKUP('キャプション① '!$AE$2,学校番号・学校名・校長名!$A$3:$C$65,2,0)</f>
        <v>#N/A</v>
      </c>
      <c r="D25" s="154" t="e">
        <f>VLOOKUP(G24,学校番号・学校名・校長名!$A$3:$C$65,2,0)</f>
        <v>#N/A</v>
      </c>
      <c r="E25" s="154" t="e">
        <f>VLOOKUP(H24,学校番号・学校名・校長名!$A$3:$C$65,2,0)</f>
        <v>#N/A</v>
      </c>
      <c r="F25" s="154" t="e">
        <f>VLOOKUP(I24,学校番号・学校名・校長名!$A$3:$C$65,2,0)</f>
        <v>#N/A</v>
      </c>
      <c r="G25" s="154" t="e">
        <f>VLOOKUP(J24,学校番号・学校名・校長名!$A$3:$C$65,2,0)</f>
        <v>#N/A</v>
      </c>
      <c r="H25" s="154" t="e">
        <f>VLOOKUP(K24,学校番号・学校名・校長名!$A$3:$C$65,2,0)</f>
        <v>#N/A</v>
      </c>
      <c r="I25" s="154" t="e">
        <f>VLOOKUP(L24,学校番号・学校名・校長名!$A$3:$C$65,2,0)</f>
        <v>#N/A</v>
      </c>
      <c r="J25" s="154" t="e">
        <f>VLOOKUP(M24,学校番号・学校名・校長名!$A$3:$C$65,2,0)</f>
        <v>#N/A</v>
      </c>
      <c r="K25" s="154" t="e">
        <f>VLOOKUP(N24,学校番号・学校名・校長名!$A$3:$C$65,2,0)</f>
        <v>#N/A</v>
      </c>
      <c r="L25" s="154" t="e">
        <f>VLOOKUP(O24,学校番号・学校名・校長名!$A$3:$C$65,2,0)</f>
        <v>#N/A</v>
      </c>
      <c r="M25" s="154" t="e">
        <f>VLOOKUP(P24,学校番号・学校名・校長名!$A$3:$C$65,2,0)</f>
        <v>#N/A</v>
      </c>
      <c r="N25" s="154" t="e">
        <f>VLOOKUP(Q24,学校番号・学校名・校長名!$A$3:$C$65,2,0)</f>
        <v>#N/A</v>
      </c>
      <c r="O25" s="154" t="e">
        <f>VLOOKUP(R24,学校番号・学校名・校長名!$A$3:$C$65,2,0)</f>
        <v>#N/A</v>
      </c>
      <c r="P25" s="154" t="e">
        <f>VLOOKUP(S24,学校番号・学校名・校長名!$A$3:$C$65,2,0)</f>
        <v>#N/A</v>
      </c>
      <c r="Q25" s="154" t="e">
        <f>VLOOKUP(T24,学校番号・学校名・校長名!$A$3:$C$65,2,0)</f>
        <v>#N/A</v>
      </c>
      <c r="R25" s="154" t="e">
        <f>VLOOKUP(U24,学校番号・学校名・校長名!$A$3:$C$65,2,0)</f>
        <v>#N/A</v>
      </c>
      <c r="S25" s="154" t="e">
        <f>VLOOKUP(V24,学校番号・学校名・校長名!$A$3:$C$65,2,0)</f>
        <v>#N/A</v>
      </c>
      <c r="T25" s="155" t="e">
        <f>VLOOKUP(W24,学校番号・学校名・校長名!$A$3:$C$65,2,0)</f>
        <v>#N/A</v>
      </c>
      <c r="U25" s="151" t="s">
        <v>33</v>
      </c>
      <c r="V25" s="152"/>
      <c r="W25" s="153" t="e">
        <f>VLOOKUP('キャプション① '!$AE$2,学校番号・学校名・校長名!$A$3:$C$65,2,0)</f>
        <v>#N/A</v>
      </c>
      <c r="X25" s="154" t="e">
        <f>VLOOKUP(AA24,学校番号・学校名・校長名!$A$3:$C$65,2,0)</f>
        <v>#N/A</v>
      </c>
      <c r="Y25" s="154" t="e">
        <f>VLOOKUP(AB24,学校番号・学校名・校長名!$A$3:$C$65,2,0)</f>
        <v>#N/A</v>
      </c>
      <c r="Z25" s="154" t="e">
        <f>VLOOKUP(AC24,学校番号・学校名・校長名!$A$3:$C$65,2,0)</f>
        <v>#N/A</v>
      </c>
      <c r="AA25" s="154" t="e">
        <f>VLOOKUP(AD24,学校番号・学校名・校長名!$A$3:$C$65,2,0)</f>
        <v>#N/A</v>
      </c>
      <c r="AB25" s="154" t="e">
        <f>VLOOKUP(AE24,学校番号・学校名・校長名!$A$3:$C$65,2,0)</f>
        <v>#N/A</v>
      </c>
      <c r="AC25" s="154" t="e">
        <f>VLOOKUP(AF24,学校番号・学校名・校長名!$A$3:$C$65,2,0)</f>
        <v>#N/A</v>
      </c>
      <c r="AD25" s="154" t="e">
        <f>VLOOKUP(AG24,学校番号・学校名・校長名!$A$3:$C$65,2,0)</f>
        <v>#N/A</v>
      </c>
      <c r="AE25" s="154" t="e">
        <f>VLOOKUP(AH24,学校番号・学校名・校長名!$A$3:$C$65,2,0)</f>
        <v>#N/A</v>
      </c>
      <c r="AF25" s="154" t="e">
        <f>VLOOKUP(AI24,学校番号・学校名・校長名!$A$3:$C$65,2,0)</f>
        <v>#N/A</v>
      </c>
      <c r="AG25" s="154" t="e">
        <f>VLOOKUP(AJ24,学校番号・学校名・校長名!$A$3:$C$65,2,0)</f>
        <v>#N/A</v>
      </c>
      <c r="AH25" s="154" t="e">
        <f>VLOOKUP(AK24,学校番号・学校名・校長名!$A$3:$C$65,2,0)</f>
        <v>#N/A</v>
      </c>
      <c r="AI25" s="154" t="e">
        <f>VLOOKUP(AL24,学校番号・学校名・校長名!$A$3:$C$65,2,0)</f>
        <v>#N/A</v>
      </c>
      <c r="AJ25" s="154" t="e">
        <f>VLOOKUP(AM24,学校番号・学校名・校長名!$A$3:$C$65,2,0)</f>
        <v>#N/A</v>
      </c>
      <c r="AK25" s="154" t="e">
        <f>VLOOKUP(AN24,学校番号・学校名・校長名!$A$3:$C$65,2,0)</f>
        <v>#N/A</v>
      </c>
      <c r="AL25" s="154" t="e">
        <f>VLOOKUP(AO24,学校番号・学校名・校長名!$A$3:$C$65,2,0)</f>
        <v>#N/A</v>
      </c>
      <c r="AM25" s="154" t="e">
        <f>VLOOKUP(AP24,学校番号・学校名・校長名!$A$3:$C$65,2,0)</f>
        <v>#N/A</v>
      </c>
      <c r="AN25" s="155" t="e">
        <f>VLOOKUP(AQ24,学校番号・学校名・校長名!$A$3:$C$65,2,0)</f>
        <v>#N/A</v>
      </c>
      <c r="AO25" s="151" t="s">
        <v>33</v>
      </c>
      <c r="AP25" s="152"/>
      <c r="AQ25" s="153" t="e">
        <f>VLOOKUP('キャプション① '!$AE$2,学校番号・学校名・校長名!$A$3:$C$65,2,0)</f>
        <v>#N/A</v>
      </c>
      <c r="AR25" s="154" t="e">
        <f>VLOOKUP(AU24,学校番号・学校名・校長名!$A$3:$C$65,2,0)</f>
        <v>#N/A</v>
      </c>
      <c r="AS25" s="154" t="e">
        <f>VLOOKUP(AV24,学校番号・学校名・校長名!$A$3:$C$65,2,0)</f>
        <v>#N/A</v>
      </c>
      <c r="AT25" s="154" t="e">
        <f>VLOOKUP(AW24,学校番号・学校名・校長名!$A$3:$C$65,2,0)</f>
        <v>#N/A</v>
      </c>
      <c r="AU25" s="154" t="e">
        <f>VLOOKUP(AX24,学校番号・学校名・校長名!$A$3:$C$65,2,0)</f>
        <v>#N/A</v>
      </c>
      <c r="AV25" s="154" t="e">
        <f>VLOOKUP(AY24,学校番号・学校名・校長名!$A$3:$C$65,2,0)</f>
        <v>#N/A</v>
      </c>
      <c r="AW25" s="154" t="e">
        <f>VLOOKUP(AZ24,学校番号・学校名・校長名!$A$3:$C$65,2,0)</f>
        <v>#N/A</v>
      </c>
      <c r="AX25" s="154" t="e">
        <f>VLOOKUP(BA24,学校番号・学校名・校長名!$A$3:$C$65,2,0)</f>
        <v>#N/A</v>
      </c>
      <c r="AY25" s="154" t="e">
        <f>VLOOKUP(BB24,学校番号・学校名・校長名!$A$3:$C$65,2,0)</f>
        <v>#N/A</v>
      </c>
      <c r="AZ25" s="154" t="e">
        <f>VLOOKUP(BC24,学校番号・学校名・校長名!$A$3:$C$65,2,0)</f>
        <v>#N/A</v>
      </c>
      <c r="BA25" s="154" t="e">
        <f>VLOOKUP(BD24,学校番号・学校名・校長名!$A$3:$C$65,2,0)</f>
        <v>#N/A</v>
      </c>
      <c r="BB25" s="154" t="e">
        <f>VLOOKUP(BE24,学校番号・学校名・校長名!$A$3:$C$65,2,0)</f>
        <v>#N/A</v>
      </c>
      <c r="BC25" s="154" t="e">
        <f>VLOOKUP(BF24,学校番号・学校名・校長名!$A$3:$C$65,2,0)</f>
        <v>#N/A</v>
      </c>
      <c r="BD25" s="154" t="e">
        <f>VLOOKUP(BG24,学校番号・学校名・校長名!$A$3:$C$65,2,0)</f>
        <v>#N/A</v>
      </c>
      <c r="BE25" s="154" t="e">
        <f>VLOOKUP(BH24,学校番号・学校名・校長名!$A$3:$C$65,2,0)</f>
        <v>#N/A</v>
      </c>
      <c r="BF25" s="154" t="e">
        <f>VLOOKUP(BI24,学校番号・学校名・校長名!$A$3:$C$65,2,0)</f>
        <v>#N/A</v>
      </c>
      <c r="BG25" s="154" t="e">
        <f>VLOOKUP(BJ24,学校番号・学校名・校長名!$A$3:$C$65,2,0)</f>
        <v>#N/A</v>
      </c>
      <c r="BH25" s="155" t="e">
        <f>VLOOKUP(BK24,学校番号・学校名・校長名!$A$3:$C$65,2,0)</f>
        <v>#N/A</v>
      </c>
      <c r="BI25" s="151" t="s">
        <v>33</v>
      </c>
      <c r="BJ25" s="152"/>
      <c r="BK25" s="153" t="e">
        <f>VLOOKUP('キャプション① '!$AE$2,学校番号・学校名・校長名!$A$3:$C$65,2,0)</f>
        <v>#N/A</v>
      </c>
      <c r="BL25" s="154" t="e">
        <f>VLOOKUP(BO24,学校番号・学校名・校長名!$A$3:$C$65,2,0)</f>
        <v>#N/A</v>
      </c>
      <c r="BM25" s="154" t="e">
        <f>VLOOKUP(BP24,学校番号・学校名・校長名!$A$3:$C$65,2,0)</f>
        <v>#N/A</v>
      </c>
      <c r="BN25" s="154" t="e">
        <f>VLOOKUP(BQ24,学校番号・学校名・校長名!$A$3:$C$65,2,0)</f>
        <v>#N/A</v>
      </c>
      <c r="BO25" s="154" t="e">
        <f>VLOOKUP(BR24,学校番号・学校名・校長名!$A$3:$C$65,2,0)</f>
        <v>#N/A</v>
      </c>
      <c r="BP25" s="154" t="e">
        <f>VLOOKUP(BS24,学校番号・学校名・校長名!$A$3:$C$65,2,0)</f>
        <v>#N/A</v>
      </c>
      <c r="BQ25" s="154" t="e">
        <f>VLOOKUP(BT24,学校番号・学校名・校長名!$A$3:$C$65,2,0)</f>
        <v>#N/A</v>
      </c>
      <c r="BR25" s="154" t="e">
        <f>VLOOKUP(BU24,学校番号・学校名・校長名!$A$3:$C$65,2,0)</f>
        <v>#N/A</v>
      </c>
      <c r="BS25" s="154" t="e">
        <f>VLOOKUP(BV24,学校番号・学校名・校長名!$A$3:$C$65,2,0)</f>
        <v>#N/A</v>
      </c>
      <c r="BT25" s="154" t="e">
        <f>VLOOKUP(BW24,学校番号・学校名・校長名!$A$3:$C$65,2,0)</f>
        <v>#N/A</v>
      </c>
      <c r="BU25" s="154" t="e">
        <f>VLOOKUP(BX24,学校番号・学校名・校長名!$A$3:$C$65,2,0)</f>
        <v>#N/A</v>
      </c>
      <c r="BV25" s="154" t="e">
        <f>VLOOKUP(BY24,学校番号・学校名・校長名!$A$3:$C$65,2,0)</f>
        <v>#N/A</v>
      </c>
      <c r="BW25" s="154" t="e">
        <f>VLOOKUP(BZ24,学校番号・学校名・校長名!$A$3:$C$65,2,0)</f>
        <v>#N/A</v>
      </c>
      <c r="BX25" s="154" t="e">
        <f>VLOOKUP(CA24,学校番号・学校名・校長名!$A$3:$C$65,2,0)</f>
        <v>#N/A</v>
      </c>
      <c r="BY25" s="154" t="e">
        <f>VLOOKUP(CB24,学校番号・学校名・校長名!$A$3:$C$65,2,0)</f>
        <v>#N/A</v>
      </c>
      <c r="BZ25" s="154" t="e">
        <f>VLOOKUP(CC24,学校番号・学校名・校長名!$A$3:$C$65,2,0)</f>
        <v>#N/A</v>
      </c>
      <c r="CA25" s="154" t="e">
        <f>VLOOKUP(CD24,学校番号・学校名・校長名!$A$3:$C$65,2,0)</f>
        <v>#N/A</v>
      </c>
      <c r="CB25" s="155" t="e">
        <f>VLOOKUP(CE24,学校番号・学校名・校長名!$A$3:$C$65,2,0)</f>
        <v>#N/A</v>
      </c>
      <c r="CC25" s="151" t="s">
        <v>33</v>
      </c>
      <c r="CD25" s="152"/>
      <c r="CE25" s="153" t="e">
        <f>VLOOKUP('キャプション① '!$AE$2,学校番号・学校名・校長名!$A$3:$C$65,2,0)</f>
        <v>#N/A</v>
      </c>
      <c r="CF25" s="154" t="e">
        <f>VLOOKUP(CI24,学校番号・学校名・校長名!$A$3:$C$65,2,0)</f>
        <v>#N/A</v>
      </c>
      <c r="CG25" s="154" t="e">
        <f>VLOOKUP(CJ24,学校番号・学校名・校長名!$A$3:$C$65,2,0)</f>
        <v>#N/A</v>
      </c>
      <c r="CH25" s="154" t="e">
        <f>VLOOKUP(CK24,学校番号・学校名・校長名!$A$3:$C$65,2,0)</f>
        <v>#N/A</v>
      </c>
      <c r="CI25" s="154" t="e">
        <f>VLOOKUP(CL24,学校番号・学校名・校長名!$A$3:$C$65,2,0)</f>
        <v>#N/A</v>
      </c>
      <c r="CJ25" s="154" t="e">
        <f>VLOOKUP(CM24,学校番号・学校名・校長名!$A$3:$C$65,2,0)</f>
        <v>#N/A</v>
      </c>
      <c r="CK25" s="154" t="e">
        <f>VLOOKUP(CN24,学校番号・学校名・校長名!$A$3:$C$65,2,0)</f>
        <v>#N/A</v>
      </c>
      <c r="CL25" s="154" t="e">
        <f>VLOOKUP(CO24,学校番号・学校名・校長名!$A$3:$C$65,2,0)</f>
        <v>#N/A</v>
      </c>
      <c r="CM25" s="154" t="e">
        <f>VLOOKUP(CP24,学校番号・学校名・校長名!$A$3:$C$65,2,0)</f>
        <v>#N/A</v>
      </c>
      <c r="CN25" s="154" t="e">
        <f>VLOOKUP(CQ24,学校番号・学校名・校長名!$A$3:$C$65,2,0)</f>
        <v>#N/A</v>
      </c>
      <c r="CO25" s="154" t="e">
        <f>VLOOKUP(CR24,学校番号・学校名・校長名!$A$3:$C$65,2,0)</f>
        <v>#N/A</v>
      </c>
      <c r="CP25" s="154" t="e">
        <f>VLOOKUP(CS24,学校番号・学校名・校長名!$A$3:$C$65,2,0)</f>
        <v>#N/A</v>
      </c>
      <c r="CQ25" s="154" t="e">
        <f>VLOOKUP(CT24,学校番号・学校名・校長名!$A$3:$C$65,2,0)</f>
        <v>#N/A</v>
      </c>
      <c r="CR25" s="154" t="e">
        <f>VLOOKUP(CU24,学校番号・学校名・校長名!$A$3:$C$65,2,0)</f>
        <v>#N/A</v>
      </c>
      <c r="CS25" s="154" t="e">
        <f>VLOOKUP(CV24,学校番号・学校名・校長名!$A$3:$C$65,2,0)</f>
        <v>#N/A</v>
      </c>
      <c r="CT25" s="154" t="e">
        <f>VLOOKUP(CW24,学校番号・学校名・校長名!$A$3:$C$65,2,0)</f>
        <v>#N/A</v>
      </c>
      <c r="CU25" s="154" t="e">
        <f>VLOOKUP(CX24,学校番号・学校名・校長名!$A$3:$C$65,2,0)</f>
        <v>#N/A</v>
      </c>
      <c r="CV25" s="155" t="e">
        <f>VLOOKUP(CY24,学校番号・学校名・校長名!$A$3:$C$65,2,0)</f>
        <v>#N/A</v>
      </c>
      <c r="CW25" s="143" t="s">
        <v>33</v>
      </c>
      <c r="CX25" s="144"/>
      <c r="CY25" s="153" t="e">
        <f>VLOOKUP('キャプション① '!$AE$2,学校番号・学校名・校長名!$A$3:$C$65,2,0)</f>
        <v>#N/A</v>
      </c>
      <c r="CZ25" s="154" t="e">
        <f>VLOOKUP(DC24,学校番号・学校名・校長名!$A$3:$C$65,2,0)</f>
        <v>#N/A</v>
      </c>
      <c r="DA25" s="154" t="e">
        <f>VLOOKUP(DD24,学校番号・学校名・校長名!$A$3:$C$65,2,0)</f>
        <v>#N/A</v>
      </c>
      <c r="DB25" s="154" t="e">
        <f>VLOOKUP(DE24,学校番号・学校名・校長名!$A$3:$C$65,2,0)</f>
        <v>#N/A</v>
      </c>
      <c r="DC25" s="154" t="e">
        <f>VLOOKUP(DF24,学校番号・学校名・校長名!$A$3:$C$65,2,0)</f>
        <v>#N/A</v>
      </c>
      <c r="DD25" s="154" t="e">
        <f>VLOOKUP(DG24,学校番号・学校名・校長名!$A$3:$C$65,2,0)</f>
        <v>#N/A</v>
      </c>
      <c r="DE25" s="154" t="e">
        <f>VLOOKUP(DH24,学校番号・学校名・校長名!$A$3:$C$65,2,0)</f>
        <v>#N/A</v>
      </c>
      <c r="DF25" s="154" t="e">
        <f>VLOOKUP(DI24,学校番号・学校名・校長名!$A$3:$C$65,2,0)</f>
        <v>#N/A</v>
      </c>
      <c r="DG25" s="154" t="e">
        <f>VLOOKUP(DJ24,学校番号・学校名・校長名!$A$3:$C$65,2,0)</f>
        <v>#N/A</v>
      </c>
      <c r="DH25" s="154" t="e">
        <f>VLOOKUP(DK24,学校番号・学校名・校長名!$A$3:$C$65,2,0)</f>
        <v>#N/A</v>
      </c>
      <c r="DI25" s="154" t="e">
        <f>VLOOKUP(DL24,学校番号・学校名・校長名!$A$3:$C$65,2,0)</f>
        <v>#N/A</v>
      </c>
      <c r="DJ25" s="154" t="e">
        <f>VLOOKUP(DM24,学校番号・学校名・校長名!$A$3:$C$65,2,0)</f>
        <v>#N/A</v>
      </c>
      <c r="DK25" s="154" t="e">
        <f>VLOOKUP(DN24,学校番号・学校名・校長名!$A$3:$C$65,2,0)</f>
        <v>#N/A</v>
      </c>
      <c r="DL25" s="154" t="e">
        <f>VLOOKUP(DO24,学校番号・学校名・校長名!$A$3:$C$65,2,0)</f>
        <v>#N/A</v>
      </c>
      <c r="DM25" s="154" t="e">
        <f>VLOOKUP(DP24,学校番号・学校名・校長名!$A$3:$C$65,2,0)</f>
        <v>#N/A</v>
      </c>
      <c r="DN25" s="154" t="e">
        <f>VLOOKUP(DQ24,学校番号・学校名・校長名!$A$3:$C$65,2,0)</f>
        <v>#N/A</v>
      </c>
      <c r="DO25" s="154" t="e">
        <f>VLOOKUP(DR24,学校番号・学校名・校長名!$A$3:$C$65,2,0)</f>
        <v>#N/A</v>
      </c>
      <c r="DP25" s="155" t="e">
        <f>VLOOKUP(DS24,学校番号・学校名・校長名!$A$3:$C$65,2,0)</f>
        <v>#N/A</v>
      </c>
      <c r="DQ25" s="143" t="s">
        <v>33</v>
      </c>
      <c r="DR25" s="144"/>
      <c r="DS25" s="153" t="e">
        <f>VLOOKUP('キャプション① '!$AE$2,学校番号・学校名・校長名!$A$3:$C$65,2,0)</f>
        <v>#N/A</v>
      </c>
      <c r="DT25" s="154" t="e">
        <f>VLOOKUP(DW24,学校番号・学校名・校長名!$A$3:$C$65,2,0)</f>
        <v>#N/A</v>
      </c>
      <c r="DU25" s="154" t="e">
        <f>VLOOKUP(DX24,学校番号・学校名・校長名!$A$3:$C$65,2,0)</f>
        <v>#N/A</v>
      </c>
      <c r="DV25" s="154" t="e">
        <f>VLOOKUP(DY24,学校番号・学校名・校長名!$A$3:$C$65,2,0)</f>
        <v>#N/A</v>
      </c>
      <c r="DW25" s="154" t="e">
        <f>VLOOKUP(DZ24,学校番号・学校名・校長名!$A$3:$C$65,2,0)</f>
        <v>#N/A</v>
      </c>
      <c r="DX25" s="154" t="e">
        <f>VLOOKUP(EA24,学校番号・学校名・校長名!$A$3:$C$65,2,0)</f>
        <v>#N/A</v>
      </c>
      <c r="DY25" s="154" t="e">
        <f>VLOOKUP(EB24,学校番号・学校名・校長名!$A$3:$C$65,2,0)</f>
        <v>#N/A</v>
      </c>
      <c r="DZ25" s="154" t="e">
        <f>VLOOKUP(EC24,学校番号・学校名・校長名!$A$3:$C$65,2,0)</f>
        <v>#N/A</v>
      </c>
      <c r="EA25" s="154" t="e">
        <f>VLOOKUP(ED24,学校番号・学校名・校長名!$A$3:$C$65,2,0)</f>
        <v>#N/A</v>
      </c>
      <c r="EB25" s="154" t="e">
        <f>VLOOKUP(EE24,学校番号・学校名・校長名!$A$3:$C$65,2,0)</f>
        <v>#N/A</v>
      </c>
      <c r="EC25" s="154" t="e">
        <f>VLOOKUP(EF24,学校番号・学校名・校長名!$A$3:$C$65,2,0)</f>
        <v>#N/A</v>
      </c>
      <c r="ED25" s="154" t="e">
        <f>VLOOKUP(EG24,学校番号・学校名・校長名!$A$3:$C$65,2,0)</f>
        <v>#N/A</v>
      </c>
      <c r="EE25" s="154" t="e">
        <f>VLOOKUP(EH24,学校番号・学校名・校長名!$A$3:$C$65,2,0)</f>
        <v>#N/A</v>
      </c>
      <c r="EF25" s="154" t="e">
        <f>VLOOKUP(EI24,学校番号・学校名・校長名!$A$3:$C$65,2,0)</f>
        <v>#N/A</v>
      </c>
      <c r="EG25" s="154" t="e">
        <f>VLOOKUP(EJ24,学校番号・学校名・校長名!$A$3:$C$65,2,0)</f>
        <v>#N/A</v>
      </c>
      <c r="EH25" s="154" t="e">
        <f>VLOOKUP(EK24,学校番号・学校名・校長名!$A$3:$C$65,2,0)</f>
        <v>#N/A</v>
      </c>
      <c r="EI25" s="154" t="e">
        <f>VLOOKUP(EL24,学校番号・学校名・校長名!$A$3:$C$65,2,0)</f>
        <v>#N/A</v>
      </c>
      <c r="EJ25" s="155" t="e">
        <f>VLOOKUP(EM24,学校番号・学校名・校長名!$A$3:$C$65,2,0)</f>
        <v>#N/A</v>
      </c>
      <c r="EK25" s="151" t="s">
        <v>33</v>
      </c>
      <c r="EL25" s="152"/>
      <c r="EM25" s="153" t="e">
        <f>VLOOKUP('キャプション① '!$AE$2,学校番号・学校名・校長名!$A$3:$C$65,2,0)</f>
        <v>#N/A</v>
      </c>
      <c r="EN25" s="154" t="e">
        <f>VLOOKUP(EQ24,学校番号・学校名・校長名!$A$3:$C$65,2,0)</f>
        <v>#N/A</v>
      </c>
      <c r="EO25" s="154" t="e">
        <f>VLOOKUP(ER24,学校番号・学校名・校長名!$A$3:$C$65,2,0)</f>
        <v>#N/A</v>
      </c>
      <c r="EP25" s="154" t="e">
        <f>VLOOKUP(ES24,学校番号・学校名・校長名!$A$3:$C$65,2,0)</f>
        <v>#N/A</v>
      </c>
      <c r="EQ25" s="154" t="e">
        <f>VLOOKUP(ET24,学校番号・学校名・校長名!$A$3:$C$65,2,0)</f>
        <v>#N/A</v>
      </c>
      <c r="ER25" s="154" t="e">
        <f>VLOOKUP(EU24,学校番号・学校名・校長名!$A$3:$C$65,2,0)</f>
        <v>#N/A</v>
      </c>
      <c r="ES25" s="154" t="e">
        <f>VLOOKUP(EV24,学校番号・学校名・校長名!$A$3:$C$65,2,0)</f>
        <v>#N/A</v>
      </c>
      <c r="ET25" s="154" t="e">
        <f>VLOOKUP(EW24,学校番号・学校名・校長名!$A$3:$C$65,2,0)</f>
        <v>#N/A</v>
      </c>
      <c r="EU25" s="154" t="e">
        <f>VLOOKUP(EX24,学校番号・学校名・校長名!$A$3:$C$65,2,0)</f>
        <v>#N/A</v>
      </c>
      <c r="EV25" s="154" t="e">
        <f>VLOOKUP(EY24,学校番号・学校名・校長名!$A$3:$C$65,2,0)</f>
        <v>#N/A</v>
      </c>
      <c r="EW25" s="154" t="e">
        <f>VLOOKUP(EZ24,学校番号・学校名・校長名!$A$3:$C$65,2,0)</f>
        <v>#N/A</v>
      </c>
      <c r="EX25" s="154" t="e">
        <f>VLOOKUP(FA24,学校番号・学校名・校長名!$A$3:$C$65,2,0)</f>
        <v>#N/A</v>
      </c>
      <c r="EY25" s="154" t="e">
        <f>VLOOKUP(FB24,学校番号・学校名・校長名!$A$3:$C$65,2,0)</f>
        <v>#N/A</v>
      </c>
      <c r="EZ25" s="154" t="e">
        <f>VLOOKUP(FC24,学校番号・学校名・校長名!$A$3:$C$65,2,0)</f>
        <v>#N/A</v>
      </c>
      <c r="FA25" s="154" t="e">
        <f>VLOOKUP(FD24,学校番号・学校名・校長名!$A$3:$C$65,2,0)</f>
        <v>#N/A</v>
      </c>
      <c r="FB25" s="154" t="e">
        <f>VLOOKUP(FE24,学校番号・学校名・校長名!$A$3:$C$65,2,0)</f>
        <v>#N/A</v>
      </c>
      <c r="FC25" s="154" t="e">
        <f>VLOOKUP(FF24,学校番号・学校名・校長名!$A$3:$C$65,2,0)</f>
        <v>#N/A</v>
      </c>
      <c r="FD25" s="155" t="e">
        <f>VLOOKUP(FG24,学校番号・学校名・校長名!$A$3:$C$65,2,0)</f>
        <v>#N/A</v>
      </c>
      <c r="FE25" s="151" t="s">
        <v>33</v>
      </c>
      <c r="FF25" s="152"/>
      <c r="FG25" s="153" t="e">
        <f>VLOOKUP('キャプション① '!$AE$2,学校番号・学校名・校長名!$A$3:$C$65,2,0)</f>
        <v>#N/A</v>
      </c>
      <c r="FH25" s="154" t="e">
        <f>VLOOKUP(FK24,学校番号・学校名・校長名!$A$3:$C$65,2,0)</f>
        <v>#N/A</v>
      </c>
      <c r="FI25" s="154" t="e">
        <f>VLOOKUP(FL24,学校番号・学校名・校長名!$A$3:$C$65,2,0)</f>
        <v>#N/A</v>
      </c>
      <c r="FJ25" s="154" t="e">
        <f>VLOOKUP(FM24,学校番号・学校名・校長名!$A$3:$C$65,2,0)</f>
        <v>#N/A</v>
      </c>
      <c r="FK25" s="154" t="e">
        <f>VLOOKUP(FN24,学校番号・学校名・校長名!$A$3:$C$65,2,0)</f>
        <v>#N/A</v>
      </c>
      <c r="FL25" s="154" t="e">
        <f>VLOOKUP(FO24,学校番号・学校名・校長名!$A$3:$C$65,2,0)</f>
        <v>#N/A</v>
      </c>
      <c r="FM25" s="154" t="e">
        <f>VLOOKUP(FP24,学校番号・学校名・校長名!$A$3:$C$65,2,0)</f>
        <v>#N/A</v>
      </c>
      <c r="FN25" s="154" t="e">
        <f>VLOOKUP(FQ24,学校番号・学校名・校長名!$A$3:$C$65,2,0)</f>
        <v>#N/A</v>
      </c>
      <c r="FO25" s="154" t="e">
        <f>VLOOKUP(FR24,学校番号・学校名・校長名!$A$3:$C$65,2,0)</f>
        <v>#N/A</v>
      </c>
      <c r="FP25" s="154" t="e">
        <f>VLOOKUP(FS24,学校番号・学校名・校長名!$A$3:$C$65,2,0)</f>
        <v>#N/A</v>
      </c>
      <c r="FQ25" s="154" t="e">
        <f>VLOOKUP(FT24,学校番号・学校名・校長名!$A$3:$C$65,2,0)</f>
        <v>#N/A</v>
      </c>
      <c r="FR25" s="154" t="e">
        <f>VLOOKUP(FU24,学校番号・学校名・校長名!$A$3:$C$65,2,0)</f>
        <v>#N/A</v>
      </c>
      <c r="FS25" s="154" t="e">
        <f>VLOOKUP(FV24,学校番号・学校名・校長名!$A$3:$C$65,2,0)</f>
        <v>#N/A</v>
      </c>
      <c r="FT25" s="154" t="e">
        <f>VLOOKUP(FW24,学校番号・学校名・校長名!$A$3:$C$65,2,0)</f>
        <v>#N/A</v>
      </c>
      <c r="FU25" s="154" t="e">
        <f>VLOOKUP(FX24,学校番号・学校名・校長名!$A$3:$C$65,2,0)</f>
        <v>#N/A</v>
      </c>
      <c r="FV25" s="154" t="e">
        <f>VLOOKUP(FY24,学校番号・学校名・校長名!$A$3:$C$65,2,0)</f>
        <v>#N/A</v>
      </c>
      <c r="FW25" s="154" t="e">
        <f>VLOOKUP(FZ24,学校番号・学校名・校長名!$A$3:$C$65,2,0)</f>
        <v>#N/A</v>
      </c>
      <c r="FX25" s="155" t="e">
        <f>VLOOKUP(GA24,学校番号・学校名・校長名!$A$3:$C$65,2,0)</f>
        <v>#N/A</v>
      </c>
      <c r="FY25" s="151" t="s">
        <v>33</v>
      </c>
      <c r="FZ25" s="152"/>
      <c r="GA25" s="153" t="e">
        <f>VLOOKUP('キャプション① '!$AE$2,学校番号・学校名・校長名!$A$3:$C$65,2,0)</f>
        <v>#N/A</v>
      </c>
      <c r="GB25" s="154" t="e">
        <f>VLOOKUP(GE24,学校番号・学校名・校長名!$A$3:$C$65,2,0)</f>
        <v>#N/A</v>
      </c>
      <c r="GC25" s="154" t="e">
        <f>VLOOKUP(GF24,学校番号・学校名・校長名!$A$3:$C$65,2,0)</f>
        <v>#N/A</v>
      </c>
      <c r="GD25" s="154" t="e">
        <f>VLOOKUP(GG24,学校番号・学校名・校長名!$A$3:$C$65,2,0)</f>
        <v>#N/A</v>
      </c>
      <c r="GE25" s="154" t="e">
        <f>VLOOKUP(GH24,学校番号・学校名・校長名!$A$3:$C$65,2,0)</f>
        <v>#N/A</v>
      </c>
      <c r="GF25" s="154" t="e">
        <f>VLOOKUP(GI24,学校番号・学校名・校長名!$A$3:$C$65,2,0)</f>
        <v>#N/A</v>
      </c>
      <c r="GG25" s="154" t="e">
        <f>VLOOKUP(GJ24,学校番号・学校名・校長名!$A$3:$C$65,2,0)</f>
        <v>#N/A</v>
      </c>
      <c r="GH25" s="154" t="e">
        <f>VLOOKUP(GK24,学校番号・学校名・校長名!$A$3:$C$65,2,0)</f>
        <v>#N/A</v>
      </c>
      <c r="GI25" s="154" t="e">
        <f>VLOOKUP(GL24,学校番号・学校名・校長名!$A$3:$C$65,2,0)</f>
        <v>#N/A</v>
      </c>
      <c r="GJ25" s="154" t="e">
        <f>VLOOKUP(GM24,学校番号・学校名・校長名!$A$3:$C$65,2,0)</f>
        <v>#N/A</v>
      </c>
      <c r="GK25" s="154" t="e">
        <f>VLOOKUP(GN24,学校番号・学校名・校長名!$A$3:$C$65,2,0)</f>
        <v>#N/A</v>
      </c>
      <c r="GL25" s="154" t="e">
        <f>VLOOKUP(GO24,学校番号・学校名・校長名!$A$3:$C$65,2,0)</f>
        <v>#N/A</v>
      </c>
      <c r="GM25" s="154" t="e">
        <f>VLOOKUP(GP24,学校番号・学校名・校長名!$A$3:$C$65,2,0)</f>
        <v>#N/A</v>
      </c>
      <c r="GN25" s="154" t="e">
        <f>VLOOKUP(GQ24,学校番号・学校名・校長名!$A$3:$C$65,2,0)</f>
        <v>#N/A</v>
      </c>
      <c r="GO25" s="154" t="e">
        <f>VLOOKUP(GR24,学校番号・学校名・校長名!$A$3:$C$65,2,0)</f>
        <v>#N/A</v>
      </c>
      <c r="GP25" s="154" t="e">
        <f>VLOOKUP(GS24,学校番号・学校名・校長名!$A$3:$C$65,2,0)</f>
        <v>#N/A</v>
      </c>
      <c r="GQ25" s="154" t="e">
        <f>VLOOKUP(GT24,学校番号・学校名・校長名!$A$3:$C$65,2,0)</f>
        <v>#N/A</v>
      </c>
      <c r="GR25" s="155" t="e">
        <f>VLOOKUP(GU24,学校番号・学校名・校長名!$A$3:$C$65,2,0)</f>
        <v>#N/A</v>
      </c>
    </row>
    <row r="26" spans="1:200" ht="21" customHeight="1">
      <c r="A26" s="151" t="s">
        <v>55</v>
      </c>
      <c r="B26" s="152"/>
      <c r="C26" s="177">
        <f>$C$8</f>
        <v>0</v>
      </c>
      <c r="D26" s="178"/>
      <c r="E26" s="178"/>
      <c r="F26" s="178"/>
      <c r="G26" s="178"/>
      <c r="H26" s="178"/>
      <c r="I26" s="178"/>
      <c r="J26" s="178"/>
      <c r="K26" s="178"/>
      <c r="L26" s="178"/>
      <c r="M26" s="178"/>
      <c r="N26" s="178"/>
      <c r="O26" s="178"/>
      <c r="P26" s="178"/>
      <c r="Q26" s="178"/>
      <c r="R26" s="178"/>
      <c r="S26" s="178"/>
      <c r="T26" s="179"/>
      <c r="U26" s="151" t="s">
        <v>55</v>
      </c>
      <c r="V26" s="152"/>
      <c r="W26" s="177">
        <f>$C$8</f>
        <v>0</v>
      </c>
      <c r="X26" s="178"/>
      <c r="Y26" s="178"/>
      <c r="Z26" s="178"/>
      <c r="AA26" s="178"/>
      <c r="AB26" s="178"/>
      <c r="AC26" s="178"/>
      <c r="AD26" s="178"/>
      <c r="AE26" s="178"/>
      <c r="AF26" s="178"/>
      <c r="AG26" s="178"/>
      <c r="AH26" s="178"/>
      <c r="AI26" s="178"/>
      <c r="AJ26" s="178"/>
      <c r="AK26" s="178"/>
      <c r="AL26" s="178"/>
      <c r="AM26" s="178"/>
      <c r="AN26" s="179"/>
      <c r="AO26" s="151" t="s">
        <v>55</v>
      </c>
      <c r="AP26" s="152"/>
      <c r="AQ26" s="177">
        <f>$C$8</f>
        <v>0</v>
      </c>
      <c r="AR26" s="178"/>
      <c r="AS26" s="178"/>
      <c r="AT26" s="178"/>
      <c r="AU26" s="178"/>
      <c r="AV26" s="178"/>
      <c r="AW26" s="178"/>
      <c r="AX26" s="178"/>
      <c r="AY26" s="178"/>
      <c r="AZ26" s="178"/>
      <c r="BA26" s="178"/>
      <c r="BB26" s="178"/>
      <c r="BC26" s="178"/>
      <c r="BD26" s="178"/>
      <c r="BE26" s="178"/>
      <c r="BF26" s="178"/>
      <c r="BG26" s="178"/>
      <c r="BH26" s="179"/>
      <c r="BI26" s="151" t="s">
        <v>55</v>
      </c>
      <c r="BJ26" s="152"/>
      <c r="BK26" s="177">
        <f>$C$8</f>
        <v>0</v>
      </c>
      <c r="BL26" s="178"/>
      <c r="BM26" s="178"/>
      <c r="BN26" s="178"/>
      <c r="BO26" s="178"/>
      <c r="BP26" s="178"/>
      <c r="BQ26" s="178"/>
      <c r="BR26" s="178"/>
      <c r="BS26" s="178"/>
      <c r="BT26" s="178"/>
      <c r="BU26" s="178"/>
      <c r="BV26" s="178"/>
      <c r="BW26" s="178"/>
      <c r="BX26" s="178"/>
      <c r="BY26" s="178"/>
      <c r="BZ26" s="178"/>
      <c r="CA26" s="178"/>
      <c r="CB26" s="179"/>
      <c r="CC26" s="151" t="s">
        <v>55</v>
      </c>
      <c r="CD26" s="152"/>
      <c r="CE26" s="177">
        <f>$C$8</f>
        <v>0</v>
      </c>
      <c r="CF26" s="178"/>
      <c r="CG26" s="178"/>
      <c r="CH26" s="178"/>
      <c r="CI26" s="178"/>
      <c r="CJ26" s="178"/>
      <c r="CK26" s="178"/>
      <c r="CL26" s="178"/>
      <c r="CM26" s="178"/>
      <c r="CN26" s="178"/>
      <c r="CO26" s="178"/>
      <c r="CP26" s="178"/>
      <c r="CQ26" s="178"/>
      <c r="CR26" s="178"/>
      <c r="CS26" s="178"/>
      <c r="CT26" s="178"/>
      <c r="CU26" s="178"/>
      <c r="CV26" s="179"/>
      <c r="CW26" s="151" t="s">
        <v>55</v>
      </c>
      <c r="CX26" s="152"/>
      <c r="CY26" s="177">
        <f>$C$8</f>
        <v>0</v>
      </c>
      <c r="CZ26" s="178"/>
      <c r="DA26" s="178"/>
      <c r="DB26" s="178"/>
      <c r="DC26" s="178"/>
      <c r="DD26" s="178"/>
      <c r="DE26" s="178"/>
      <c r="DF26" s="178"/>
      <c r="DG26" s="178"/>
      <c r="DH26" s="178"/>
      <c r="DI26" s="178"/>
      <c r="DJ26" s="178"/>
      <c r="DK26" s="178"/>
      <c r="DL26" s="178"/>
      <c r="DM26" s="178"/>
      <c r="DN26" s="178"/>
      <c r="DO26" s="178"/>
      <c r="DP26" s="179"/>
      <c r="DQ26" s="151" t="s">
        <v>55</v>
      </c>
      <c r="DR26" s="152"/>
      <c r="DS26" s="177">
        <f>$C$8</f>
        <v>0</v>
      </c>
      <c r="DT26" s="178"/>
      <c r="DU26" s="178"/>
      <c r="DV26" s="178"/>
      <c r="DW26" s="178"/>
      <c r="DX26" s="178"/>
      <c r="DY26" s="178"/>
      <c r="DZ26" s="178"/>
      <c r="EA26" s="178"/>
      <c r="EB26" s="178"/>
      <c r="EC26" s="178"/>
      <c r="ED26" s="178"/>
      <c r="EE26" s="178"/>
      <c r="EF26" s="178"/>
      <c r="EG26" s="178"/>
      <c r="EH26" s="178"/>
      <c r="EI26" s="178"/>
      <c r="EJ26" s="179"/>
      <c r="EK26" s="151" t="s">
        <v>55</v>
      </c>
      <c r="EL26" s="152"/>
      <c r="EM26" s="177">
        <f>$C$8</f>
        <v>0</v>
      </c>
      <c r="EN26" s="178"/>
      <c r="EO26" s="178"/>
      <c r="EP26" s="178"/>
      <c r="EQ26" s="178"/>
      <c r="ER26" s="178"/>
      <c r="ES26" s="178"/>
      <c r="ET26" s="178"/>
      <c r="EU26" s="178"/>
      <c r="EV26" s="178"/>
      <c r="EW26" s="178"/>
      <c r="EX26" s="178"/>
      <c r="EY26" s="178"/>
      <c r="EZ26" s="178"/>
      <c r="FA26" s="178"/>
      <c r="FB26" s="178"/>
      <c r="FC26" s="178"/>
      <c r="FD26" s="179"/>
      <c r="FE26" s="151" t="s">
        <v>55</v>
      </c>
      <c r="FF26" s="152"/>
      <c r="FG26" s="177">
        <f>$C$8</f>
        <v>0</v>
      </c>
      <c r="FH26" s="178"/>
      <c r="FI26" s="178"/>
      <c r="FJ26" s="178"/>
      <c r="FK26" s="178"/>
      <c r="FL26" s="178"/>
      <c r="FM26" s="178"/>
      <c r="FN26" s="178"/>
      <c r="FO26" s="178"/>
      <c r="FP26" s="178"/>
      <c r="FQ26" s="178"/>
      <c r="FR26" s="178"/>
      <c r="FS26" s="178"/>
      <c r="FT26" s="178"/>
      <c r="FU26" s="178"/>
      <c r="FV26" s="178"/>
      <c r="FW26" s="178"/>
      <c r="FX26" s="179"/>
      <c r="FY26" s="151" t="s">
        <v>55</v>
      </c>
      <c r="FZ26" s="152"/>
      <c r="GA26" s="177">
        <f>$C$8</f>
        <v>0</v>
      </c>
      <c r="GB26" s="178"/>
      <c r="GC26" s="178"/>
      <c r="GD26" s="178"/>
      <c r="GE26" s="178"/>
      <c r="GF26" s="178"/>
      <c r="GG26" s="178"/>
      <c r="GH26" s="178"/>
      <c r="GI26" s="178"/>
      <c r="GJ26" s="178"/>
      <c r="GK26" s="178"/>
      <c r="GL26" s="178"/>
      <c r="GM26" s="178"/>
      <c r="GN26" s="178"/>
      <c r="GO26" s="178"/>
      <c r="GP26" s="178"/>
      <c r="GQ26" s="178"/>
      <c r="GR26" s="179"/>
    </row>
    <row r="27" spans="1:200" ht="37.5" customHeight="1">
      <c r="A27" s="156"/>
      <c r="B27" s="157"/>
      <c r="C27" s="180"/>
      <c r="D27" s="181"/>
      <c r="E27" s="181"/>
      <c r="F27" s="181"/>
      <c r="G27" s="181"/>
      <c r="H27" s="181"/>
      <c r="I27" s="181"/>
      <c r="J27" s="181"/>
      <c r="K27" s="181"/>
      <c r="L27" s="181"/>
      <c r="M27" s="181"/>
      <c r="N27" s="181"/>
      <c r="O27" s="181"/>
      <c r="P27" s="181"/>
      <c r="Q27" s="181"/>
      <c r="R27" s="181"/>
      <c r="S27" s="181"/>
      <c r="T27" s="182"/>
      <c r="U27" s="156"/>
      <c r="V27" s="157"/>
      <c r="W27" s="180"/>
      <c r="X27" s="181"/>
      <c r="Y27" s="181"/>
      <c r="Z27" s="181"/>
      <c r="AA27" s="181"/>
      <c r="AB27" s="181"/>
      <c r="AC27" s="181"/>
      <c r="AD27" s="181"/>
      <c r="AE27" s="181"/>
      <c r="AF27" s="181"/>
      <c r="AG27" s="181"/>
      <c r="AH27" s="181"/>
      <c r="AI27" s="181"/>
      <c r="AJ27" s="181"/>
      <c r="AK27" s="181"/>
      <c r="AL27" s="181"/>
      <c r="AM27" s="181"/>
      <c r="AN27" s="182"/>
      <c r="AO27" s="156"/>
      <c r="AP27" s="157"/>
      <c r="AQ27" s="180"/>
      <c r="AR27" s="181"/>
      <c r="AS27" s="181"/>
      <c r="AT27" s="181"/>
      <c r="AU27" s="181"/>
      <c r="AV27" s="181"/>
      <c r="AW27" s="181"/>
      <c r="AX27" s="181"/>
      <c r="AY27" s="181"/>
      <c r="AZ27" s="181"/>
      <c r="BA27" s="181"/>
      <c r="BB27" s="181"/>
      <c r="BC27" s="181"/>
      <c r="BD27" s="181"/>
      <c r="BE27" s="181"/>
      <c r="BF27" s="181"/>
      <c r="BG27" s="181"/>
      <c r="BH27" s="182"/>
      <c r="BI27" s="156"/>
      <c r="BJ27" s="157"/>
      <c r="BK27" s="180"/>
      <c r="BL27" s="181"/>
      <c r="BM27" s="181"/>
      <c r="BN27" s="181"/>
      <c r="BO27" s="181"/>
      <c r="BP27" s="181"/>
      <c r="BQ27" s="181"/>
      <c r="BR27" s="181"/>
      <c r="BS27" s="181"/>
      <c r="BT27" s="181"/>
      <c r="BU27" s="181"/>
      <c r="BV27" s="181"/>
      <c r="BW27" s="181"/>
      <c r="BX27" s="181"/>
      <c r="BY27" s="181"/>
      <c r="BZ27" s="181"/>
      <c r="CA27" s="181"/>
      <c r="CB27" s="182"/>
      <c r="CC27" s="156"/>
      <c r="CD27" s="157"/>
      <c r="CE27" s="180"/>
      <c r="CF27" s="181"/>
      <c r="CG27" s="181"/>
      <c r="CH27" s="181"/>
      <c r="CI27" s="181"/>
      <c r="CJ27" s="181"/>
      <c r="CK27" s="181"/>
      <c r="CL27" s="181"/>
      <c r="CM27" s="181"/>
      <c r="CN27" s="181"/>
      <c r="CO27" s="181"/>
      <c r="CP27" s="181"/>
      <c r="CQ27" s="181"/>
      <c r="CR27" s="181"/>
      <c r="CS27" s="181"/>
      <c r="CT27" s="181"/>
      <c r="CU27" s="181"/>
      <c r="CV27" s="182"/>
      <c r="CW27" s="156"/>
      <c r="CX27" s="157"/>
      <c r="CY27" s="180"/>
      <c r="CZ27" s="181"/>
      <c r="DA27" s="181"/>
      <c r="DB27" s="181"/>
      <c r="DC27" s="181"/>
      <c r="DD27" s="181"/>
      <c r="DE27" s="181"/>
      <c r="DF27" s="181"/>
      <c r="DG27" s="181"/>
      <c r="DH27" s="181"/>
      <c r="DI27" s="181"/>
      <c r="DJ27" s="181"/>
      <c r="DK27" s="181"/>
      <c r="DL27" s="181"/>
      <c r="DM27" s="181"/>
      <c r="DN27" s="181"/>
      <c r="DO27" s="181"/>
      <c r="DP27" s="182"/>
      <c r="DQ27" s="156"/>
      <c r="DR27" s="157"/>
      <c r="DS27" s="180"/>
      <c r="DT27" s="181"/>
      <c r="DU27" s="181"/>
      <c r="DV27" s="181"/>
      <c r="DW27" s="181"/>
      <c r="DX27" s="181"/>
      <c r="DY27" s="181"/>
      <c r="DZ27" s="181"/>
      <c r="EA27" s="181"/>
      <c r="EB27" s="181"/>
      <c r="EC27" s="181"/>
      <c r="ED27" s="181"/>
      <c r="EE27" s="181"/>
      <c r="EF27" s="181"/>
      <c r="EG27" s="181"/>
      <c r="EH27" s="181"/>
      <c r="EI27" s="181"/>
      <c r="EJ27" s="182"/>
      <c r="EK27" s="156"/>
      <c r="EL27" s="157"/>
      <c r="EM27" s="180"/>
      <c r="EN27" s="181"/>
      <c r="EO27" s="181"/>
      <c r="EP27" s="181"/>
      <c r="EQ27" s="181"/>
      <c r="ER27" s="181"/>
      <c r="ES27" s="181"/>
      <c r="ET27" s="181"/>
      <c r="EU27" s="181"/>
      <c r="EV27" s="181"/>
      <c r="EW27" s="181"/>
      <c r="EX27" s="181"/>
      <c r="EY27" s="181"/>
      <c r="EZ27" s="181"/>
      <c r="FA27" s="181"/>
      <c r="FB27" s="181"/>
      <c r="FC27" s="181"/>
      <c r="FD27" s="182"/>
      <c r="FE27" s="156"/>
      <c r="FF27" s="157"/>
      <c r="FG27" s="180"/>
      <c r="FH27" s="181"/>
      <c r="FI27" s="181"/>
      <c r="FJ27" s="181"/>
      <c r="FK27" s="181"/>
      <c r="FL27" s="181"/>
      <c r="FM27" s="181"/>
      <c r="FN27" s="181"/>
      <c r="FO27" s="181"/>
      <c r="FP27" s="181"/>
      <c r="FQ27" s="181"/>
      <c r="FR27" s="181"/>
      <c r="FS27" s="181"/>
      <c r="FT27" s="181"/>
      <c r="FU27" s="181"/>
      <c r="FV27" s="181"/>
      <c r="FW27" s="181"/>
      <c r="FX27" s="182"/>
      <c r="FY27" s="156"/>
      <c r="FZ27" s="157"/>
      <c r="GA27" s="180"/>
      <c r="GB27" s="181"/>
      <c r="GC27" s="181"/>
      <c r="GD27" s="181"/>
      <c r="GE27" s="181"/>
      <c r="GF27" s="181"/>
      <c r="GG27" s="181"/>
      <c r="GH27" s="181"/>
      <c r="GI27" s="181"/>
      <c r="GJ27" s="181"/>
      <c r="GK27" s="181"/>
      <c r="GL27" s="181"/>
      <c r="GM27" s="181"/>
      <c r="GN27" s="181"/>
      <c r="GO27" s="181"/>
      <c r="GP27" s="181"/>
      <c r="GQ27" s="181"/>
      <c r="GR27" s="182"/>
    </row>
    <row r="28" spans="1:200" ht="21" customHeight="1">
      <c r="A28" s="158" t="s">
        <v>60</v>
      </c>
      <c r="B28" s="159"/>
      <c r="C28" s="151" t="s">
        <v>61</v>
      </c>
      <c r="D28" s="162"/>
      <c r="E28" s="162"/>
      <c r="F28" s="162">
        <f>VLOOKUP(A35,'参加申込書①(入力用) '!$A$7:$N$16,5,0)</f>
        <v>0</v>
      </c>
      <c r="G28" s="162" t="e">
        <f>VLOOKUP(#REF!,'参加申込書①(入力用) '!$A$7:$N$16,3,0)</f>
        <v>#REF!</v>
      </c>
      <c r="H28" s="162" t="e">
        <f>VLOOKUP(#REF!,'参加申込書①(入力用) '!$A$7:$N$16,3,0)</f>
        <v>#REF!</v>
      </c>
      <c r="I28" s="162" t="e">
        <f>VLOOKUP(#REF!,'参加申込書①(入力用) '!$A$7:$N$16,3,0)</f>
        <v>#REF!</v>
      </c>
      <c r="J28" s="162" t="e">
        <f>VLOOKUP(#REF!,'参加申込書①(入力用) '!$A$7:$N$16,3,0)</f>
        <v>#REF!</v>
      </c>
      <c r="K28" s="162" t="e">
        <f>VLOOKUP(#REF!,'参加申込書①(入力用) '!$A$7:$N$16,3,0)</f>
        <v>#REF!</v>
      </c>
      <c r="L28" s="162" t="e">
        <f>VLOOKUP(#REF!,'参加申込書①(入力用) '!$A$7:$N$16,3,0)</f>
        <v>#REF!</v>
      </c>
      <c r="M28" s="162" t="e">
        <f>VLOOKUP(#REF!,'参加申込書①(入力用) '!$A$7:$N$16,3,0)</f>
        <v>#REF!</v>
      </c>
      <c r="N28" s="162" t="e">
        <f>VLOOKUP(#REF!,'参加申込書①(入力用) '!$A$7:$N$16,3,0)</f>
        <v>#REF!</v>
      </c>
      <c r="O28" s="152" t="e">
        <f>VLOOKUP(#REF!,'参加申込書①(入力用) '!$A$7:$N$16,3,0)</f>
        <v>#REF!</v>
      </c>
      <c r="P28" s="166" t="s">
        <v>58</v>
      </c>
      <c r="Q28" s="167"/>
      <c r="R28" s="166">
        <f>VLOOKUP(A35,'参加申込書①(入力用) '!$A$7:$N$16,7,0)</f>
        <v>0</v>
      </c>
      <c r="S28" s="170"/>
      <c r="T28" s="167" t="s">
        <v>59</v>
      </c>
      <c r="U28" s="158" t="s">
        <v>60</v>
      </c>
      <c r="V28" s="159"/>
      <c r="W28" s="151" t="s">
        <v>61</v>
      </c>
      <c r="X28" s="162"/>
      <c r="Y28" s="162"/>
      <c r="Z28" s="162">
        <f>VLOOKUP(U35,'参加申込書①(入力用) '!$A$7:$N$16,5,0)</f>
        <v>0</v>
      </c>
      <c r="AA28" s="162" t="e">
        <f>VLOOKUP(#REF!,'参加申込書①(入力用) '!$A$7:$N$16,3,0)</f>
        <v>#REF!</v>
      </c>
      <c r="AB28" s="162" t="e">
        <f>VLOOKUP(#REF!,'参加申込書①(入力用) '!$A$7:$N$16,3,0)</f>
        <v>#REF!</v>
      </c>
      <c r="AC28" s="162" t="e">
        <f>VLOOKUP(#REF!,'参加申込書①(入力用) '!$A$7:$N$16,3,0)</f>
        <v>#REF!</v>
      </c>
      <c r="AD28" s="162" t="e">
        <f>VLOOKUP(#REF!,'参加申込書①(入力用) '!$A$7:$N$16,3,0)</f>
        <v>#REF!</v>
      </c>
      <c r="AE28" s="162" t="e">
        <f>VLOOKUP(#REF!,'参加申込書①(入力用) '!$A$7:$N$16,3,0)</f>
        <v>#REF!</v>
      </c>
      <c r="AF28" s="162" t="e">
        <f>VLOOKUP(#REF!,'参加申込書①(入力用) '!$A$7:$N$16,3,0)</f>
        <v>#REF!</v>
      </c>
      <c r="AG28" s="162" t="e">
        <f>VLOOKUP(#REF!,'参加申込書①(入力用) '!$A$7:$N$16,3,0)</f>
        <v>#REF!</v>
      </c>
      <c r="AH28" s="162" t="e">
        <f>VLOOKUP(#REF!,'参加申込書①(入力用) '!$A$7:$N$16,3,0)</f>
        <v>#REF!</v>
      </c>
      <c r="AI28" s="152" t="e">
        <f>VLOOKUP(#REF!,'参加申込書①(入力用) '!$A$7:$N$16,3,0)</f>
        <v>#REF!</v>
      </c>
      <c r="AJ28" s="166" t="s">
        <v>58</v>
      </c>
      <c r="AK28" s="167"/>
      <c r="AL28" s="166">
        <f>VLOOKUP(U35,'参加申込書①(入力用) '!$A$7:$N$16,7,0)</f>
        <v>0</v>
      </c>
      <c r="AM28" s="170"/>
      <c r="AN28" s="167" t="s">
        <v>59</v>
      </c>
      <c r="AO28" s="158" t="s">
        <v>60</v>
      </c>
      <c r="AP28" s="159"/>
      <c r="AQ28" s="151" t="s">
        <v>61</v>
      </c>
      <c r="AR28" s="162"/>
      <c r="AS28" s="162"/>
      <c r="AT28" s="162">
        <f>VLOOKUP(AO35,'参加申込書①(入力用) '!$A$7:$N$16,5,0)</f>
        <v>0</v>
      </c>
      <c r="AU28" s="162" t="e">
        <f>VLOOKUP(#REF!,'参加申込書①(入力用) '!$A$7:$N$16,3,0)</f>
        <v>#REF!</v>
      </c>
      <c r="AV28" s="162" t="e">
        <f>VLOOKUP(#REF!,'参加申込書①(入力用) '!$A$7:$N$16,3,0)</f>
        <v>#REF!</v>
      </c>
      <c r="AW28" s="162" t="e">
        <f>VLOOKUP(#REF!,'参加申込書①(入力用) '!$A$7:$N$16,3,0)</f>
        <v>#REF!</v>
      </c>
      <c r="AX28" s="162" t="e">
        <f>VLOOKUP(#REF!,'参加申込書①(入力用) '!$A$7:$N$16,3,0)</f>
        <v>#REF!</v>
      </c>
      <c r="AY28" s="162" t="e">
        <f>VLOOKUP(#REF!,'参加申込書①(入力用) '!$A$7:$N$16,3,0)</f>
        <v>#REF!</v>
      </c>
      <c r="AZ28" s="162" t="e">
        <f>VLOOKUP(#REF!,'参加申込書①(入力用) '!$A$7:$N$16,3,0)</f>
        <v>#REF!</v>
      </c>
      <c r="BA28" s="162" t="e">
        <f>VLOOKUP(#REF!,'参加申込書①(入力用) '!$A$7:$N$16,3,0)</f>
        <v>#REF!</v>
      </c>
      <c r="BB28" s="162" t="e">
        <f>VLOOKUP(#REF!,'参加申込書①(入力用) '!$A$7:$N$16,3,0)</f>
        <v>#REF!</v>
      </c>
      <c r="BC28" s="152" t="e">
        <f>VLOOKUP(#REF!,'参加申込書①(入力用) '!$A$7:$N$16,3,0)</f>
        <v>#REF!</v>
      </c>
      <c r="BD28" s="166" t="s">
        <v>58</v>
      </c>
      <c r="BE28" s="167"/>
      <c r="BF28" s="166">
        <f>VLOOKUP(AO35,'参加申込書①(入力用) '!$A$7:$N$16,7,0)</f>
        <v>0</v>
      </c>
      <c r="BG28" s="170"/>
      <c r="BH28" s="167" t="s">
        <v>59</v>
      </c>
      <c r="BI28" s="158" t="s">
        <v>60</v>
      </c>
      <c r="BJ28" s="159"/>
      <c r="BK28" s="151" t="s">
        <v>61</v>
      </c>
      <c r="BL28" s="162"/>
      <c r="BM28" s="162"/>
      <c r="BN28" s="162">
        <f>VLOOKUP(BI35,'参加申込書①(入力用) '!$A$7:$N$16,5,0)</f>
        <v>0</v>
      </c>
      <c r="BO28" s="162" t="e">
        <f>VLOOKUP(#REF!,'参加申込書①(入力用) '!$A$7:$N$16,3,0)</f>
        <v>#REF!</v>
      </c>
      <c r="BP28" s="162" t="e">
        <f>VLOOKUP(#REF!,'参加申込書①(入力用) '!$A$7:$N$16,3,0)</f>
        <v>#REF!</v>
      </c>
      <c r="BQ28" s="162" t="e">
        <f>VLOOKUP(#REF!,'参加申込書①(入力用) '!$A$7:$N$16,3,0)</f>
        <v>#REF!</v>
      </c>
      <c r="BR28" s="162" t="e">
        <f>VLOOKUP(#REF!,'参加申込書①(入力用) '!$A$7:$N$16,3,0)</f>
        <v>#REF!</v>
      </c>
      <c r="BS28" s="162" t="e">
        <f>VLOOKUP(#REF!,'参加申込書①(入力用) '!$A$7:$N$16,3,0)</f>
        <v>#REF!</v>
      </c>
      <c r="BT28" s="162" t="e">
        <f>VLOOKUP(#REF!,'参加申込書①(入力用) '!$A$7:$N$16,3,0)</f>
        <v>#REF!</v>
      </c>
      <c r="BU28" s="162" t="e">
        <f>VLOOKUP(#REF!,'参加申込書①(入力用) '!$A$7:$N$16,3,0)</f>
        <v>#REF!</v>
      </c>
      <c r="BV28" s="162" t="e">
        <f>VLOOKUP(#REF!,'参加申込書①(入力用) '!$A$7:$N$16,3,0)</f>
        <v>#REF!</v>
      </c>
      <c r="BW28" s="152" t="e">
        <f>VLOOKUP(#REF!,'参加申込書①(入力用) '!$A$7:$N$16,3,0)</f>
        <v>#REF!</v>
      </c>
      <c r="BX28" s="151" t="s">
        <v>7</v>
      </c>
      <c r="BY28" s="152"/>
      <c r="BZ28" s="151">
        <f>VLOOKUP(BI35,'参加申込書①(入力用) '!$A$7:$N$16,7,0)</f>
        <v>0</v>
      </c>
      <c r="CA28" s="162"/>
      <c r="CB28" s="152" t="s">
        <v>59</v>
      </c>
      <c r="CC28" s="158" t="s">
        <v>60</v>
      </c>
      <c r="CD28" s="159"/>
      <c r="CE28" s="151" t="s">
        <v>61</v>
      </c>
      <c r="CF28" s="162"/>
      <c r="CG28" s="162"/>
      <c r="CH28" s="162">
        <f>VLOOKUP(CC35,'参加申込書①(入力用) '!$A$7:$N$16,5,0)</f>
        <v>0</v>
      </c>
      <c r="CI28" s="162" t="e">
        <f>VLOOKUP(#REF!,'参加申込書①(入力用) '!$A$7:$N$16,3,0)</f>
        <v>#REF!</v>
      </c>
      <c r="CJ28" s="162" t="e">
        <f>VLOOKUP(#REF!,'参加申込書①(入力用) '!$A$7:$N$16,3,0)</f>
        <v>#REF!</v>
      </c>
      <c r="CK28" s="162" t="e">
        <f>VLOOKUP(#REF!,'参加申込書①(入力用) '!$A$7:$N$16,3,0)</f>
        <v>#REF!</v>
      </c>
      <c r="CL28" s="162" t="e">
        <f>VLOOKUP(#REF!,'参加申込書①(入力用) '!$A$7:$N$16,3,0)</f>
        <v>#REF!</v>
      </c>
      <c r="CM28" s="162" t="e">
        <f>VLOOKUP(#REF!,'参加申込書①(入力用) '!$A$7:$N$16,3,0)</f>
        <v>#REF!</v>
      </c>
      <c r="CN28" s="162" t="e">
        <f>VLOOKUP(#REF!,'参加申込書①(入力用) '!$A$7:$N$16,3,0)</f>
        <v>#REF!</v>
      </c>
      <c r="CO28" s="162" t="e">
        <f>VLOOKUP(#REF!,'参加申込書①(入力用) '!$A$7:$N$16,3,0)</f>
        <v>#REF!</v>
      </c>
      <c r="CP28" s="162" t="e">
        <f>VLOOKUP(#REF!,'参加申込書①(入力用) '!$A$7:$N$16,3,0)</f>
        <v>#REF!</v>
      </c>
      <c r="CQ28" s="152" t="e">
        <f>VLOOKUP(#REF!,'参加申込書①(入力用) '!$A$7:$N$16,3,0)</f>
        <v>#REF!</v>
      </c>
      <c r="CR28" s="166" t="s">
        <v>58</v>
      </c>
      <c r="CS28" s="167"/>
      <c r="CT28" s="166">
        <f>VLOOKUP(CC35,'参加申込書①(入力用) '!$A$7:$N$16,7,0)</f>
        <v>0</v>
      </c>
      <c r="CU28" s="170"/>
      <c r="CV28" s="167" t="s">
        <v>59</v>
      </c>
      <c r="CW28" s="158" t="s">
        <v>60</v>
      </c>
      <c r="CX28" s="159"/>
      <c r="CY28" s="151" t="s">
        <v>61</v>
      </c>
      <c r="CZ28" s="162"/>
      <c r="DA28" s="162"/>
      <c r="DB28" s="162">
        <f>VLOOKUP(CW35,'参加申込書②(入力用)'!$A$7:$Q$16,5,0)</f>
        <v>0</v>
      </c>
      <c r="DC28" s="162" t="e">
        <f>VLOOKUP(DA18,'参加申込書②(入力用)'!$A$7:$Q$16,3,0)</f>
        <v>#N/A</v>
      </c>
      <c r="DD28" s="162" t="e">
        <f>VLOOKUP(DB18,'参加申込書②(入力用)'!$A$7:$Q$16,3,0)</f>
        <v>#N/A</v>
      </c>
      <c r="DE28" s="162" t="e">
        <f>VLOOKUP(DC18,'参加申込書②(入力用)'!$A$7:$Q$16,3,0)</f>
        <v>#N/A</v>
      </c>
      <c r="DF28" s="162" t="e">
        <f>VLOOKUP(DD18,'参加申込書②(入力用)'!$A$7:$Q$16,3,0)</f>
        <v>#N/A</v>
      </c>
      <c r="DG28" s="162" t="e">
        <f>VLOOKUP(DE18,'参加申込書②(入力用)'!$A$7:$Q$16,3,0)</f>
        <v>#N/A</v>
      </c>
      <c r="DH28" s="162" t="e">
        <f>VLOOKUP(DF18,'参加申込書②(入力用)'!$A$7:$Q$16,3,0)</f>
        <v>#N/A</v>
      </c>
      <c r="DI28" s="162" t="e">
        <f>VLOOKUP(DG18,'参加申込書②(入力用)'!$A$7:$Q$16,3,0)</f>
        <v>#N/A</v>
      </c>
      <c r="DJ28" s="162" t="e">
        <f>VLOOKUP(DH18,'参加申込書②(入力用)'!$A$7:$Q$16,3,0)</f>
        <v>#N/A</v>
      </c>
      <c r="DK28" s="152" t="e">
        <f>VLOOKUP(DI18,'参加申込書②(入力用)'!$A$7:$Q$16,3,0)</f>
        <v>#N/A</v>
      </c>
      <c r="DL28" s="166" t="s">
        <v>58</v>
      </c>
      <c r="DM28" s="167"/>
      <c r="DN28" s="166">
        <f>VLOOKUP(CW$1,'参加申込書②(入力用)'!$A$7:$Q$16,7,0)</f>
        <v>0</v>
      </c>
      <c r="DO28" s="170" t="e">
        <f>VLOOKUP(DM$1,'参加申込書②(入力用)'!$A$7:$Q$16,3,0)</f>
        <v>#N/A</v>
      </c>
      <c r="DP28" s="167" t="s">
        <v>59</v>
      </c>
      <c r="DQ28" s="158" t="s">
        <v>60</v>
      </c>
      <c r="DR28" s="159"/>
      <c r="DS28" s="151" t="s">
        <v>61</v>
      </c>
      <c r="DT28" s="162"/>
      <c r="DU28" s="162"/>
      <c r="DV28" s="162">
        <f>VLOOKUP(DQ35,'参加申込書②(入力用)'!$A$7:$Q$16,5,0)</f>
        <v>0</v>
      </c>
      <c r="DW28" s="162" t="e">
        <f>VLOOKUP(DU18,'参加申込書②(入力用)'!$A$7:$Q$16,3,0)</f>
        <v>#N/A</v>
      </c>
      <c r="DX28" s="162" t="e">
        <f>VLOOKUP(DV18,'参加申込書②(入力用)'!$A$7:$Q$16,3,0)</f>
        <v>#N/A</v>
      </c>
      <c r="DY28" s="162" t="e">
        <f>VLOOKUP(DW18,'参加申込書②(入力用)'!$A$7:$Q$16,3,0)</f>
        <v>#N/A</v>
      </c>
      <c r="DZ28" s="162" t="e">
        <f>VLOOKUP(DX18,'参加申込書②(入力用)'!$A$7:$Q$16,3,0)</f>
        <v>#N/A</v>
      </c>
      <c r="EA28" s="162" t="e">
        <f>VLOOKUP(DY18,'参加申込書②(入力用)'!$A$7:$Q$16,3,0)</f>
        <v>#N/A</v>
      </c>
      <c r="EB28" s="162" t="e">
        <f>VLOOKUP(DZ18,'参加申込書②(入力用)'!$A$7:$Q$16,3,0)</f>
        <v>#N/A</v>
      </c>
      <c r="EC28" s="162" t="e">
        <f>VLOOKUP(EA18,'参加申込書②(入力用)'!$A$7:$Q$16,3,0)</f>
        <v>#N/A</v>
      </c>
      <c r="ED28" s="162" t="e">
        <f>VLOOKUP(EB18,'参加申込書②(入力用)'!$A$7:$Q$16,3,0)</f>
        <v>#N/A</v>
      </c>
      <c r="EE28" s="152" t="e">
        <f>VLOOKUP(EC18,'参加申込書②(入力用)'!$A$7:$Q$16,3,0)</f>
        <v>#N/A</v>
      </c>
      <c r="EF28" s="166" t="s">
        <v>58</v>
      </c>
      <c r="EG28" s="167"/>
      <c r="EH28" s="166">
        <f>VLOOKUP(DQ$1,'参加申込書②(入力用)'!$A$7:$Q$16,7,0)</f>
        <v>0</v>
      </c>
      <c r="EI28" s="170" t="e">
        <f>VLOOKUP(EG$1,'参加申込書②(入力用)'!$A$7:$Q$16,3,0)</f>
        <v>#N/A</v>
      </c>
      <c r="EJ28" s="167" t="s">
        <v>59</v>
      </c>
      <c r="EK28" s="158" t="s">
        <v>60</v>
      </c>
      <c r="EL28" s="159"/>
      <c r="EM28" s="151" t="s">
        <v>61</v>
      </c>
      <c r="EN28" s="162"/>
      <c r="EO28" s="162"/>
      <c r="EP28" s="162">
        <f>VLOOKUP(EK35,'参加申込書②(入力用)'!$A$7:$Q$16,5,0)</f>
        <v>0</v>
      </c>
      <c r="EQ28" s="162" t="e">
        <f>VLOOKUP(EO18,'参加申込書②(入力用)'!$A$7:$Q$16,3,0)</f>
        <v>#N/A</v>
      </c>
      <c r="ER28" s="162" t="e">
        <f>VLOOKUP(EP18,'参加申込書②(入力用)'!$A$7:$Q$16,3,0)</f>
        <v>#N/A</v>
      </c>
      <c r="ES28" s="162" t="e">
        <f>VLOOKUP(EQ18,'参加申込書②(入力用)'!$A$7:$Q$16,3,0)</f>
        <v>#N/A</v>
      </c>
      <c r="ET28" s="162" t="e">
        <f>VLOOKUP(ER18,'参加申込書②(入力用)'!$A$7:$Q$16,3,0)</f>
        <v>#N/A</v>
      </c>
      <c r="EU28" s="162" t="e">
        <f>VLOOKUP(ES18,'参加申込書②(入力用)'!$A$7:$Q$16,3,0)</f>
        <v>#N/A</v>
      </c>
      <c r="EV28" s="162" t="e">
        <f>VLOOKUP(ET18,'参加申込書②(入力用)'!$A$7:$Q$16,3,0)</f>
        <v>#N/A</v>
      </c>
      <c r="EW28" s="162" t="e">
        <f>VLOOKUP(EU18,'参加申込書②(入力用)'!$A$7:$Q$16,3,0)</f>
        <v>#N/A</v>
      </c>
      <c r="EX28" s="162" t="e">
        <f>VLOOKUP(EV18,'参加申込書②(入力用)'!$A$7:$Q$16,3,0)</f>
        <v>#N/A</v>
      </c>
      <c r="EY28" s="152" t="e">
        <f>VLOOKUP(EW18,'参加申込書②(入力用)'!$A$7:$Q$16,3,0)</f>
        <v>#N/A</v>
      </c>
      <c r="EZ28" s="166" t="s">
        <v>58</v>
      </c>
      <c r="FA28" s="167"/>
      <c r="FB28" s="166">
        <f>VLOOKUP(EK$1,'参加申込書②(入力用)'!$A$7:$Q$16,7,0)</f>
        <v>0</v>
      </c>
      <c r="FC28" s="170" t="e">
        <f>VLOOKUP(FA$1,'参加申込書②(入力用)'!$A$7:$Q$16,3,0)</f>
        <v>#N/A</v>
      </c>
      <c r="FD28" s="167" t="s">
        <v>59</v>
      </c>
      <c r="FE28" s="158" t="s">
        <v>60</v>
      </c>
      <c r="FF28" s="159"/>
      <c r="FG28" s="151" t="s">
        <v>61</v>
      </c>
      <c r="FH28" s="162"/>
      <c r="FI28" s="162"/>
      <c r="FJ28" s="162">
        <f>VLOOKUP(FE35,'参加申込書②(入力用)'!$A$7:$Q$16,5,0)</f>
        <v>0</v>
      </c>
      <c r="FK28" s="162" t="e">
        <f>VLOOKUP(FI18,'参加申込書②(入力用)'!$A$7:$Q$16,3,0)</f>
        <v>#N/A</v>
      </c>
      <c r="FL28" s="162" t="e">
        <f>VLOOKUP(FJ18,'参加申込書②(入力用)'!$A$7:$Q$16,3,0)</f>
        <v>#N/A</v>
      </c>
      <c r="FM28" s="162" t="e">
        <f>VLOOKUP(FK18,'参加申込書②(入力用)'!$A$7:$Q$16,3,0)</f>
        <v>#N/A</v>
      </c>
      <c r="FN28" s="162" t="e">
        <f>VLOOKUP(FL18,'参加申込書②(入力用)'!$A$7:$Q$16,3,0)</f>
        <v>#N/A</v>
      </c>
      <c r="FO28" s="162" t="e">
        <f>VLOOKUP(FM18,'参加申込書②(入力用)'!$A$7:$Q$16,3,0)</f>
        <v>#N/A</v>
      </c>
      <c r="FP28" s="162" t="e">
        <f>VLOOKUP(FN18,'参加申込書②(入力用)'!$A$7:$Q$16,3,0)</f>
        <v>#N/A</v>
      </c>
      <c r="FQ28" s="162" t="e">
        <f>VLOOKUP(FO18,'参加申込書②(入力用)'!$A$7:$Q$16,3,0)</f>
        <v>#N/A</v>
      </c>
      <c r="FR28" s="162" t="e">
        <f>VLOOKUP(FP18,'参加申込書②(入力用)'!$A$7:$Q$16,3,0)</f>
        <v>#N/A</v>
      </c>
      <c r="FS28" s="152" t="e">
        <f>VLOOKUP(FQ18,'参加申込書②(入力用)'!$A$7:$Q$16,3,0)</f>
        <v>#N/A</v>
      </c>
      <c r="FT28" s="166" t="s">
        <v>58</v>
      </c>
      <c r="FU28" s="167"/>
      <c r="FV28" s="166">
        <f>VLOOKUP(FE$1,'参加申込書②(入力用)'!$A$7:$Q$16,7,0)</f>
        <v>0</v>
      </c>
      <c r="FW28" s="170" t="e">
        <f>VLOOKUP(FU$1,'参加申込書②(入力用)'!$A$7:$Q$16,3,0)</f>
        <v>#N/A</v>
      </c>
      <c r="FX28" s="167" t="s">
        <v>59</v>
      </c>
      <c r="FY28" s="158" t="s">
        <v>60</v>
      </c>
      <c r="FZ28" s="159"/>
      <c r="GA28" s="151" t="s">
        <v>61</v>
      </c>
      <c r="GB28" s="162"/>
      <c r="GC28" s="162"/>
      <c r="GD28" s="162">
        <f>VLOOKUP(FY35,'参加申込書②(入力用)'!$A$7:$Q$16,5,0)</f>
        <v>0</v>
      </c>
      <c r="GE28" s="162" t="e">
        <f>VLOOKUP(GC18,'参加申込書②(入力用)'!$A$7:$Q$16,3,0)</f>
        <v>#N/A</v>
      </c>
      <c r="GF28" s="162" t="e">
        <f>VLOOKUP(GD18,'参加申込書②(入力用)'!$A$7:$Q$16,3,0)</f>
        <v>#N/A</v>
      </c>
      <c r="GG28" s="162" t="e">
        <f>VLOOKUP(GE18,'参加申込書②(入力用)'!$A$7:$Q$16,3,0)</f>
        <v>#N/A</v>
      </c>
      <c r="GH28" s="162" t="e">
        <f>VLOOKUP(GF18,'参加申込書②(入力用)'!$A$7:$Q$16,3,0)</f>
        <v>#N/A</v>
      </c>
      <c r="GI28" s="162" t="e">
        <f>VLOOKUP(GG18,'参加申込書②(入力用)'!$A$7:$Q$16,3,0)</f>
        <v>#N/A</v>
      </c>
      <c r="GJ28" s="162" t="e">
        <f>VLOOKUP(GH18,'参加申込書②(入力用)'!$A$7:$Q$16,3,0)</f>
        <v>#N/A</v>
      </c>
      <c r="GK28" s="162" t="e">
        <f>VLOOKUP(GI18,'参加申込書②(入力用)'!$A$7:$Q$16,3,0)</f>
        <v>#N/A</v>
      </c>
      <c r="GL28" s="162" t="e">
        <f>VLOOKUP(GJ18,'参加申込書②(入力用)'!$A$7:$Q$16,3,0)</f>
        <v>#N/A</v>
      </c>
      <c r="GM28" s="152" t="e">
        <f>VLOOKUP(GK18,'参加申込書②(入力用)'!$A$7:$Q$16,3,0)</f>
        <v>#N/A</v>
      </c>
      <c r="GN28" s="166" t="s">
        <v>58</v>
      </c>
      <c r="GO28" s="167"/>
      <c r="GP28" s="166">
        <f>VLOOKUP(FY$1,'参加申込書②(入力用)'!$A$7:$Q$16,7,0)</f>
        <v>0</v>
      </c>
      <c r="GQ28" s="170" t="e">
        <f>VLOOKUP(GO$1,'参加申込書②(入力用)'!$A$7:$Q$16,3,0)</f>
        <v>#N/A</v>
      </c>
      <c r="GR28" s="167" t="s">
        <v>59</v>
      </c>
    </row>
    <row r="29" spans="1:200" ht="37.5" customHeight="1">
      <c r="A29" s="160"/>
      <c r="B29" s="161"/>
      <c r="C29" s="163">
        <f>VLOOKUP(A35,'参加申込書①(入力用) '!$A$7:$N$16,3,0)</f>
        <v>0</v>
      </c>
      <c r="D29" s="164" t="e">
        <f>VLOOKUP(G28,'参加申込書①(入力用) '!$A$7:$N$16,3,0)</f>
        <v>#REF!</v>
      </c>
      <c r="E29" s="164" t="e">
        <f>VLOOKUP(H28,'参加申込書①(入力用) '!$A$7:$N$16,3,0)</f>
        <v>#REF!</v>
      </c>
      <c r="F29" s="164" t="e">
        <f>VLOOKUP(I28,'参加申込書①(入力用) '!$A$7:$N$16,3,0)</f>
        <v>#REF!</v>
      </c>
      <c r="G29" s="164" t="e">
        <f>VLOOKUP(J28,'参加申込書①(入力用) '!$A$7:$N$16,3,0)</f>
        <v>#REF!</v>
      </c>
      <c r="H29" s="164" t="e">
        <f>VLOOKUP(K28,'参加申込書①(入力用) '!$A$7:$N$16,3,0)</f>
        <v>#REF!</v>
      </c>
      <c r="I29" s="164" t="e">
        <f>VLOOKUP(L28,'参加申込書①(入力用) '!$A$7:$N$16,3,0)</f>
        <v>#REF!</v>
      </c>
      <c r="J29" s="164" t="e">
        <f>VLOOKUP(M28,'参加申込書①(入力用) '!$A$7:$N$16,3,0)</f>
        <v>#REF!</v>
      </c>
      <c r="K29" s="164" t="e">
        <f>VLOOKUP(N28,'参加申込書①(入力用) '!$A$7:$N$16,3,0)</f>
        <v>#REF!</v>
      </c>
      <c r="L29" s="164" t="e">
        <f>VLOOKUP(O28,'参加申込書①(入力用) '!$A$7:$N$16,3,0)</f>
        <v>#REF!</v>
      </c>
      <c r="M29" s="164" t="e">
        <f>VLOOKUP(P28,'参加申込書①(入力用) '!$A$7:$N$16,3,0)</f>
        <v>#N/A</v>
      </c>
      <c r="N29" s="164" t="e">
        <f>VLOOKUP(Q28,'参加申込書①(入力用) '!$A$7:$N$16,3,0)</f>
        <v>#N/A</v>
      </c>
      <c r="O29" s="165" t="e">
        <f>VLOOKUP(#REF!,'参加申込書①(入力用) '!$A$7:$N$16,3,0)</f>
        <v>#REF!</v>
      </c>
      <c r="P29" s="168"/>
      <c r="Q29" s="169"/>
      <c r="R29" s="168"/>
      <c r="S29" s="171"/>
      <c r="T29" s="169"/>
      <c r="U29" s="160"/>
      <c r="V29" s="161"/>
      <c r="W29" s="163">
        <f>VLOOKUP(U35,'参加申込書①(入力用) '!$A$7:$N$16,3,0)</f>
        <v>0</v>
      </c>
      <c r="X29" s="164" t="e">
        <f>VLOOKUP(AA28,'参加申込書①(入力用) '!$A$7:$N$16,3,0)</f>
        <v>#REF!</v>
      </c>
      <c r="Y29" s="164" t="e">
        <f>VLOOKUP(AB28,'参加申込書①(入力用) '!$A$7:$N$16,3,0)</f>
        <v>#REF!</v>
      </c>
      <c r="Z29" s="164" t="e">
        <f>VLOOKUP(AC28,'参加申込書①(入力用) '!$A$7:$N$16,3,0)</f>
        <v>#REF!</v>
      </c>
      <c r="AA29" s="164" t="e">
        <f>VLOOKUP(AD28,'参加申込書①(入力用) '!$A$7:$N$16,3,0)</f>
        <v>#REF!</v>
      </c>
      <c r="AB29" s="164" t="e">
        <f>VLOOKUP(AE28,'参加申込書①(入力用) '!$A$7:$N$16,3,0)</f>
        <v>#REF!</v>
      </c>
      <c r="AC29" s="164" t="e">
        <f>VLOOKUP(AF28,'参加申込書①(入力用) '!$A$7:$N$16,3,0)</f>
        <v>#REF!</v>
      </c>
      <c r="AD29" s="164" t="e">
        <f>VLOOKUP(AG28,'参加申込書①(入力用) '!$A$7:$N$16,3,0)</f>
        <v>#REF!</v>
      </c>
      <c r="AE29" s="164" t="e">
        <f>VLOOKUP(AH28,'参加申込書①(入力用) '!$A$7:$N$16,3,0)</f>
        <v>#REF!</v>
      </c>
      <c r="AF29" s="164" t="e">
        <f>VLOOKUP(AI28,'参加申込書①(入力用) '!$A$7:$N$16,3,0)</f>
        <v>#REF!</v>
      </c>
      <c r="AG29" s="164" t="e">
        <f>VLOOKUP(AJ28,'参加申込書①(入力用) '!$A$7:$N$16,3,0)</f>
        <v>#N/A</v>
      </c>
      <c r="AH29" s="164" t="e">
        <f>VLOOKUP(AK28,'参加申込書①(入力用) '!$A$7:$N$16,3,0)</f>
        <v>#N/A</v>
      </c>
      <c r="AI29" s="165" t="e">
        <f>VLOOKUP(AL28,'参加申込書①(入力用) '!$A$7:$N$16,3,0)</f>
        <v>#N/A</v>
      </c>
      <c r="AJ29" s="168"/>
      <c r="AK29" s="169"/>
      <c r="AL29" s="168"/>
      <c r="AM29" s="171"/>
      <c r="AN29" s="169"/>
      <c r="AO29" s="160"/>
      <c r="AP29" s="161"/>
      <c r="AQ29" s="163">
        <f>VLOOKUP(AO35,'参加申込書①(入力用) '!$A$7:$N$16,3,0)</f>
        <v>0</v>
      </c>
      <c r="AR29" s="164" t="e">
        <f>VLOOKUP(AU28,'参加申込書①(入力用) '!$A$7:$N$16,3,0)</f>
        <v>#REF!</v>
      </c>
      <c r="AS29" s="164" t="e">
        <f>VLOOKUP(AV28,'参加申込書①(入力用) '!$A$7:$N$16,3,0)</f>
        <v>#REF!</v>
      </c>
      <c r="AT29" s="164" t="e">
        <f>VLOOKUP(AW28,'参加申込書①(入力用) '!$A$7:$N$16,3,0)</f>
        <v>#REF!</v>
      </c>
      <c r="AU29" s="164" t="e">
        <f>VLOOKUP(AX28,'参加申込書①(入力用) '!$A$7:$N$16,3,0)</f>
        <v>#REF!</v>
      </c>
      <c r="AV29" s="164" t="e">
        <f>VLOOKUP(AY28,'参加申込書①(入力用) '!$A$7:$N$16,3,0)</f>
        <v>#REF!</v>
      </c>
      <c r="AW29" s="164" t="e">
        <f>VLOOKUP(AZ28,'参加申込書①(入力用) '!$A$7:$N$16,3,0)</f>
        <v>#REF!</v>
      </c>
      <c r="AX29" s="164" t="e">
        <f>VLOOKUP(BA28,'参加申込書①(入力用) '!$A$7:$N$16,3,0)</f>
        <v>#REF!</v>
      </c>
      <c r="AY29" s="164" t="e">
        <f>VLOOKUP(BB28,'参加申込書①(入力用) '!$A$7:$N$16,3,0)</f>
        <v>#REF!</v>
      </c>
      <c r="AZ29" s="164" t="e">
        <f>VLOOKUP(BC28,'参加申込書①(入力用) '!$A$7:$N$16,3,0)</f>
        <v>#REF!</v>
      </c>
      <c r="BA29" s="164" t="e">
        <f>VLOOKUP(BD28,'参加申込書①(入力用) '!$A$7:$N$16,3,0)</f>
        <v>#N/A</v>
      </c>
      <c r="BB29" s="164" t="e">
        <f>VLOOKUP(BE28,'参加申込書①(入力用) '!$A$7:$N$16,3,0)</f>
        <v>#N/A</v>
      </c>
      <c r="BC29" s="165" t="e">
        <f>VLOOKUP(BF28,'参加申込書①(入力用) '!$A$7:$N$16,3,0)</f>
        <v>#N/A</v>
      </c>
      <c r="BD29" s="168"/>
      <c r="BE29" s="169"/>
      <c r="BF29" s="168"/>
      <c r="BG29" s="171"/>
      <c r="BH29" s="169"/>
      <c r="BI29" s="160"/>
      <c r="BJ29" s="161"/>
      <c r="BK29" s="163">
        <f>VLOOKUP(BI35,'参加申込書①(入力用) '!$A$7:$N$16,3,0)</f>
        <v>0</v>
      </c>
      <c r="BL29" s="164" t="e">
        <f>VLOOKUP(BO28,'参加申込書①(入力用) '!$A$7:$N$16,3,0)</f>
        <v>#REF!</v>
      </c>
      <c r="BM29" s="164" t="e">
        <f>VLOOKUP(BP28,'参加申込書①(入力用) '!$A$7:$N$16,3,0)</f>
        <v>#REF!</v>
      </c>
      <c r="BN29" s="164" t="e">
        <f>VLOOKUP(BQ28,'参加申込書①(入力用) '!$A$7:$N$16,3,0)</f>
        <v>#REF!</v>
      </c>
      <c r="BO29" s="164" t="e">
        <f>VLOOKUP(BR28,'参加申込書①(入力用) '!$A$7:$N$16,3,0)</f>
        <v>#REF!</v>
      </c>
      <c r="BP29" s="164" t="e">
        <f>VLOOKUP(BS28,'参加申込書①(入力用) '!$A$7:$N$16,3,0)</f>
        <v>#REF!</v>
      </c>
      <c r="BQ29" s="164" t="e">
        <f>VLOOKUP(BT28,'参加申込書①(入力用) '!$A$7:$N$16,3,0)</f>
        <v>#REF!</v>
      </c>
      <c r="BR29" s="164" t="e">
        <f>VLOOKUP(BU28,'参加申込書①(入力用) '!$A$7:$N$16,3,0)</f>
        <v>#REF!</v>
      </c>
      <c r="BS29" s="164" t="e">
        <f>VLOOKUP(BV28,'参加申込書①(入力用) '!$A$7:$N$16,3,0)</f>
        <v>#REF!</v>
      </c>
      <c r="BT29" s="164" t="e">
        <f>VLOOKUP(BW28,'参加申込書①(入力用) '!$A$7:$N$16,3,0)</f>
        <v>#REF!</v>
      </c>
      <c r="BU29" s="164" t="e">
        <f>VLOOKUP(BX28,'参加申込書①(入力用) '!$A$7:$N$16,3,0)</f>
        <v>#N/A</v>
      </c>
      <c r="BV29" s="164" t="e">
        <f>VLOOKUP(BY28,'参加申込書①(入力用) '!$A$7:$N$16,3,0)</f>
        <v>#N/A</v>
      </c>
      <c r="BW29" s="165" t="e">
        <f>VLOOKUP(#REF!,'参加申込書①(入力用) '!$A$7:$N$16,3,0)</f>
        <v>#REF!</v>
      </c>
      <c r="BX29" s="156"/>
      <c r="BY29" s="157"/>
      <c r="BZ29" s="156"/>
      <c r="CA29" s="173"/>
      <c r="CB29" s="157"/>
      <c r="CC29" s="160"/>
      <c r="CD29" s="161"/>
      <c r="CE29" s="163">
        <f>VLOOKUP(CC35,'参加申込書①(入力用) '!$A$7:$N$16,3,0)</f>
        <v>0</v>
      </c>
      <c r="CF29" s="164" t="e">
        <f>VLOOKUP(CI28,'参加申込書①(入力用) '!$A$7:$N$16,3,0)</f>
        <v>#REF!</v>
      </c>
      <c r="CG29" s="164" t="e">
        <f>VLOOKUP(CJ28,'参加申込書①(入力用) '!$A$7:$N$16,3,0)</f>
        <v>#REF!</v>
      </c>
      <c r="CH29" s="164" t="e">
        <f>VLOOKUP(CK28,'参加申込書①(入力用) '!$A$7:$N$16,3,0)</f>
        <v>#REF!</v>
      </c>
      <c r="CI29" s="164" t="e">
        <f>VLOOKUP(CL28,'参加申込書①(入力用) '!$A$7:$N$16,3,0)</f>
        <v>#REF!</v>
      </c>
      <c r="CJ29" s="164" t="e">
        <f>VLOOKUP(CM28,'参加申込書①(入力用) '!$A$7:$N$16,3,0)</f>
        <v>#REF!</v>
      </c>
      <c r="CK29" s="164" t="e">
        <f>VLOOKUP(CN28,'参加申込書①(入力用) '!$A$7:$N$16,3,0)</f>
        <v>#REF!</v>
      </c>
      <c r="CL29" s="164" t="e">
        <f>VLOOKUP(CO28,'参加申込書①(入力用) '!$A$7:$N$16,3,0)</f>
        <v>#REF!</v>
      </c>
      <c r="CM29" s="164" t="e">
        <f>VLOOKUP(CP28,'参加申込書①(入力用) '!$A$7:$N$16,3,0)</f>
        <v>#REF!</v>
      </c>
      <c r="CN29" s="164" t="e">
        <f>VLOOKUP(CQ28,'参加申込書①(入力用) '!$A$7:$N$16,3,0)</f>
        <v>#REF!</v>
      </c>
      <c r="CO29" s="164" t="e">
        <f>VLOOKUP(CR28,'参加申込書①(入力用) '!$A$7:$N$16,3,0)</f>
        <v>#N/A</v>
      </c>
      <c r="CP29" s="164" t="e">
        <f>VLOOKUP(CS28,'参加申込書①(入力用) '!$A$7:$N$16,3,0)</f>
        <v>#N/A</v>
      </c>
      <c r="CQ29" s="165" t="e">
        <f>VLOOKUP(CT28,'参加申込書①(入力用) '!$A$7:$N$16,3,0)</f>
        <v>#N/A</v>
      </c>
      <c r="CR29" s="168"/>
      <c r="CS29" s="169"/>
      <c r="CT29" s="168"/>
      <c r="CU29" s="171"/>
      <c r="CV29" s="169"/>
      <c r="CW29" s="160"/>
      <c r="CX29" s="161"/>
      <c r="CY29" s="163">
        <f>VLOOKUP(CW$35,'参加申込書②(入力用)'!$A$7:$Q$16,3,0)</f>
        <v>0</v>
      </c>
      <c r="CZ29" s="164" t="e">
        <f>VLOOKUP(CX19,'参加申込書②(入力用)'!$A$7:$Q$16,3,0)</f>
        <v>#N/A</v>
      </c>
      <c r="DA29" s="164" t="e">
        <f>VLOOKUP(CY19,'参加申込書②(入力用)'!$A$7:$Q$16,3,0)</f>
        <v>#N/A</v>
      </c>
      <c r="DB29" s="164" t="e">
        <f>VLOOKUP(CZ19,'参加申込書②(入力用)'!$A$7:$Q$16,3,0)</f>
        <v>#N/A</v>
      </c>
      <c r="DC29" s="164" t="e">
        <f>VLOOKUP(DA19,'参加申込書②(入力用)'!$A$7:$Q$16,3,0)</f>
        <v>#N/A</v>
      </c>
      <c r="DD29" s="164" t="e">
        <f>VLOOKUP(DB19,'参加申込書②(入力用)'!$A$7:$Q$16,3,0)</f>
        <v>#N/A</v>
      </c>
      <c r="DE29" s="164" t="e">
        <f>VLOOKUP(DC19,'参加申込書②(入力用)'!$A$7:$Q$16,3,0)</f>
        <v>#N/A</v>
      </c>
      <c r="DF29" s="164" t="e">
        <f>VLOOKUP(DD19,'参加申込書②(入力用)'!$A$7:$Q$16,3,0)</f>
        <v>#N/A</v>
      </c>
      <c r="DG29" s="164" t="e">
        <f>VLOOKUP(DE19,'参加申込書②(入力用)'!$A$7:$Q$16,3,0)</f>
        <v>#N/A</v>
      </c>
      <c r="DH29" s="164" t="e">
        <f>VLOOKUP(DF19,'参加申込書②(入力用)'!$A$7:$Q$16,3,0)</f>
        <v>#N/A</v>
      </c>
      <c r="DI29" s="164" t="e">
        <f>VLOOKUP(DG19,'参加申込書②(入力用)'!$A$7:$Q$16,3,0)</f>
        <v>#N/A</v>
      </c>
      <c r="DJ29" s="164" t="e">
        <f>VLOOKUP(DH19,'参加申込書②(入力用)'!$A$7:$Q$16,3,0)</f>
        <v>#N/A</v>
      </c>
      <c r="DK29" s="165" t="e">
        <f>VLOOKUP(DI19,'参加申込書②(入力用)'!$A$7:$Q$16,3,0)</f>
        <v>#N/A</v>
      </c>
      <c r="DL29" s="168"/>
      <c r="DM29" s="169"/>
      <c r="DN29" s="168" t="e">
        <f>VLOOKUP(DL$1,'参加申込書②(入力用)'!$A$7:$Q$16,3,0)</f>
        <v>#N/A</v>
      </c>
      <c r="DO29" s="171" t="e">
        <f>VLOOKUP(DM$1,'参加申込書②(入力用)'!$A$7:$Q$16,3,0)</f>
        <v>#N/A</v>
      </c>
      <c r="DP29" s="169"/>
      <c r="DQ29" s="160"/>
      <c r="DR29" s="161"/>
      <c r="DS29" s="163">
        <f>VLOOKUP(DQ$35,'参加申込書②(入力用)'!$A$7:$Q$16,3,0)</f>
        <v>0</v>
      </c>
      <c r="DT29" s="164" t="e">
        <f>VLOOKUP(DR19,'参加申込書②(入力用)'!$A$7:$Q$16,3,0)</f>
        <v>#N/A</v>
      </c>
      <c r="DU29" s="164" t="e">
        <f>VLOOKUP(DS19,'参加申込書②(入力用)'!$A$7:$Q$16,3,0)</f>
        <v>#N/A</v>
      </c>
      <c r="DV29" s="164" t="e">
        <f>VLOOKUP(DT19,'参加申込書②(入力用)'!$A$7:$Q$16,3,0)</f>
        <v>#N/A</v>
      </c>
      <c r="DW29" s="164" t="e">
        <f>VLOOKUP(DU19,'参加申込書②(入力用)'!$A$7:$Q$16,3,0)</f>
        <v>#N/A</v>
      </c>
      <c r="DX29" s="164" t="e">
        <f>VLOOKUP(DV19,'参加申込書②(入力用)'!$A$7:$Q$16,3,0)</f>
        <v>#N/A</v>
      </c>
      <c r="DY29" s="164" t="e">
        <f>VLOOKUP(DW19,'参加申込書②(入力用)'!$A$7:$Q$16,3,0)</f>
        <v>#N/A</v>
      </c>
      <c r="DZ29" s="164" t="e">
        <f>VLOOKUP(DX19,'参加申込書②(入力用)'!$A$7:$Q$16,3,0)</f>
        <v>#N/A</v>
      </c>
      <c r="EA29" s="164" t="e">
        <f>VLOOKUP(DY19,'参加申込書②(入力用)'!$A$7:$Q$16,3,0)</f>
        <v>#N/A</v>
      </c>
      <c r="EB29" s="164" t="e">
        <f>VLOOKUP(DZ19,'参加申込書②(入力用)'!$A$7:$Q$16,3,0)</f>
        <v>#N/A</v>
      </c>
      <c r="EC29" s="164" t="e">
        <f>VLOOKUP(EA19,'参加申込書②(入力用)'!$A$7:$Q$16,3,0)</f>
        <v>#N/A</v>
      </c>
      <c r="ED29" s="164" t="e">
        <f>VLOOKUP(EB19,'参加申込書②(入力用)'!$A$7:$Q$16,3,0)</f>
        <v>#N/A</v>
      </c>
      <c r="EE29" s="165" t="e">
        <f>VLOOKUP(EC19,'参加申込書②(入力用)'!$A$7:$Q$16,3,0)</f>
        <v>#N/A</v>
      </c>
      <c r="EF29" s="168"/>
      <c r="EG29" s="169"/>
      <c r="EH29" s="168" t="e">
        <f>VLOOKUP(EF$1,'参加申込書②(入力用)'!$A$7:$Q$16,3,0)</f>
        <v>#N/A</v>
      </c>
      <c r="EI29" s="171" t="e">
        <f>VLOOKUP(EG$1,'参加申込書②(入力用)'!$A$7:$Q$16,3,0)</f>
        <v>#N/A</v>
      </c>
      <c r="EJ29" s="169"/>
      <c r="EK29" s="160"/>
      <c r="EL29" s="161"/>
      <c r="EM29" s="163">
        <f>VLOOKUP(EK$35,'参加申込書②(入力用)'!$A$7:$Q$16,3,0)</f>
        <v>0</v>
      </c>
      <c r="EN29" s="164" t="e">
        <f>VLOOKUP(EL19,'参加申込書②(入力用)'!$A$7:$Q$16,3,0)</f>
        <v>#N/A</v>
      </c>
      <c r="EO29" s="164" t="e">
        <f>VLOOKUP(EM19,'参加申込書②(入力用)'!$A$7:$Q$16,3,0)</f>
        <v>#N/A</v>
      </c>
      <c r="EP29" s="164" t="e">
        <f>VLOOKUP(EN19,'参加申込書②(入力用)'!$A$7:$Q$16,3,0)</f>
        <v>#N/A</v>
      </c>
      <c r="EQ29" s="164" t="e">
        <f>VLOOKUP(EO19,'参加申込書②(入力用)'!$A$7:$Q$16,3,0)</f>
        <v>#N/A</v>
      </c>
      <c r="ER29" s="164" t="e">
        <f>VLOOKUP(EP19,'参加申込書②(入力用)'!$A$7:$Q$16,3,0)</f>
        <v>#N/A</v>
      </c>
      <c r="ES29" s="164" t="e">
        <f>VLOOKUP(EQ19,'参加申込書②(入力用)'!$A$7:$Q$16,3,0)</f>
        <v>#N/A</v>
      </c>
      <c r="ET29" s="164" t="e">
        <f>VLOOKUP(ER19,'参加申込書②(入力用)'!$A$7:$Q$16,3,0)</f>
        <v>#N/A</v>
      </c>
      <c r="EU29" s="164" t="e">
        <f>VLOOKUP(ES19,'参加申込書②(入力用)'!$A$7:$Q$16,3,0)</f>
        <v>#N/A</v>
      </c>
      <c r="EV29" s="164" t="e">
        <f>VLOOKUP(ET19,'参加申込書②(入力用)'!$A$7:$Q$16,3,0)</f>
        <v>#N/A</v>
      </c>
      <c r="EW29" s="164" t="e">
        <f>VLOOKUP(EU19,'参加申込書②(入力用)'!$A$7:$Q$16,3,0)</f>
        <v>#N/A</v>
      </c>
      <c r="EX29" s="164" t="e">
        <f>VLOOKUP(EV19,'参加申込書②(入力用)'!$A$7:$Q$16,3,0)</f>
        <v>#N/A</v>
      </c>
      <c r="EY29" s="165" t="e">
        <f>VLOOKUP(EW19,'参加申込書②(入力用)'!$A$7:$Q$16,3,0)</f>
        <v>#N/A</v>
      </c>
      <c r="EZ29" s="168"/>
      <c r="FA29" s="169"/>
      <c r="FB29" s="168" t="e">
        <f>VLOOKUP(EZ$1,'参加申込書②(入力用)'!$A$7:$Q$16,3,0)</f>
        <v>#N/A</v>
      </c>
      <c r="FC29" s="171" t="e">
        <f>VLOOKUP(FA$1,'参加申込書②(入力用)'!$A$7:$Q$16,3,0)</f>
        <v>#N/A</v>
      </c>
      <c r="FD29" s="169"/>
      <c r="FE29" s="160"/>
      <c r="FF29" s="161"/>
      <c r="FG29" s="163">
        <f>VLOOKUP(FE$35,'参加申込書②(入力用)'!$A$7:$Q$16,3,0)</f>
        <v>0</v>
      </c>
      <c r="FH29" s="164" t="e">
        <f>VLOOKUP(FF19,'参加申込書②(入力用)'!$A$7:$Q$16,3,0)</f>
        <v>#N/A</v>
      </c>
      <c r="FI29" s="164" t="e">
        <f>VLOOKUP(FG19,'参加申込書②(入力用)'!$A$7:$Q$16,3,0)</f>
        <v>#N/A</v>
      </c>
      <c r="FJ29" s="164" t="e">
        <f>VLOOKUP(FH19,'参加申込書②(入力用)'!$A$7:$Q$16,3,0)</f>
        <v>#N/A</v>
      </c>
      <c r="FK29" s="164" t="e">
        <f>VLOOKUP(FI19,'参加申込書②(入力用)'!$A$7:$Q$16,3,0)</f>
        <v>#N/A</v>
      </c>
      <c r="FL29" s="164" t="e">
        <f>VLOOKUP(FJ19,'参加申込書②(入力用)'!$A$7:$Q$16,3,0)</f>
        <v>#N/A</v>
      </c>
      <c r="FM29" s="164" t="e">
        <f>VLOOKUP(FK19,'参加申込書②(入力用)'!$A$7:$Q$16,3,0)</f>
        <v>#N/A</v>
      </c>
      <c r="FN29" s="164" t="e">
        <f>VLOOKUP(FL19,'参加申込書②(入力用)'!$A$7:$Q$16,3,0)</f>
        <v>#N/A</v>
      </c>
      <c r="FO29" s="164" t="e">
        <f>VLOOKUP(FM19,'参加申込書②(入力用)'!$A$7:$Q$16,3,0)</f>
        <v>#N/A</v>
      </c>
      <c r="FP29" s="164" t="e">
        <f>VLOOKUP(FN19,'参加申込書②(入力用)'!$A$7:$Q$16,3,0)</f>
        <v>#N/A</v>
      </c>
      <c r="FQ29" s="164" t="e">
        <f>VLOOKUP(FO19,'参加申込書②(入力用)'!$A$7:$Q$16,3,0)</f>
        <v>#N/A</v>
      </c>
      <c r="FR29" s="164" t="e">
        <f>VLOOKUP(FP19,'参加申込書②(入力用)'!$A$7:$Q$16,3,0)</f>
        <v>#N/A</v>
      </c>
      <c r="FS29" s="165" t="e">
        <f>VLOOKUP(FQ19,'参加申込書②(入力用)'!$A$7:$Q$16,3,0)</f>
        <v>#N/A</v>
      </c>
      <c r="FT29" s="168"/>
      <c r="FU29" s="169"/>
      <c r="FV29" s="168" t="e">
        <f>VLOOKUP(FT$1,'参加申込書②(入力用)'!$A$7:$Q$16,3,0)</f>
        <v>#N/A</v>
      </c>
      <c r="FW29" s="171" t="e">
        <f>VLOOKUP(FU$1,'参加申込書②(入力用)'!$A$7:$Q$16,3,0)</f>
        <v>#N/A</v>
      </c>
      <c r="FX29" s="169"/>
      <c r="FY29" s="160"/>
      <c r="FZ29" s="161"/>
      <c r="GA29" s="163">
        <f>VLOOKUP(FY$35,'参加申込書②(入力用)'!$A$7:$Q$16,3,0)</f>
        <v>0</v>
      </c>
      <c r="GB29" s="164" t="e">
        <f>VLOOKUP(FZ19,'参加申込書②(入力用)'!$A$7:$Q$16,3,0)</f>
        <v>#N/A</v>
      </c>
      <c r="GC29" s="164" t="e">
        <f>VLOOKUP(GA19,'参加申込書②(入力用)'!$A$7:$Q$16,3,0)</f>
        <v>#N/A</v>
      </c>
      <c r="GD29" s="164" t="e">
        <f>VLOOKUP(GB19,'参加申込書②(入力用)'!$A$7:$Q$16,3,0)</f>
        <v>#N/A</v>
      </c>
      <c r="GE29" s="164" t="e">
        <f>VLOOKUP(GC19,'参加申込書②(入力用)'!$A$7:$Q$16,3,0)</f>
        <v>#N/A</v>
      </c>
      <c r="GF29" s="164" t="e">
        <f>VLOOKUP(GD19,'参加申込書②(入力用)'!$A$7:$Q$16,3,0)</f>
        <v>#N/A</v>
      </c>
      <c r="GG29" s="164" t="e">
        <f>VLOOKUP(GE19,'参加申込書②(入力用)'!$A$7:$Q$16,3,0)</f>
        <v>#N/A</v>
      </c>
      <c r="GH29" s="164" t="e">
        <f>VLOOKUP(GF19,'参加申込書②(入力用)'!$A$7:$Q$16,3,0)</f>
        <v>#N/A</v>
      </c>
      <c r="GI29" s="164" t="e">
        <f>VLOOKUP(GG19,'参加申込書②(入力用)'!$A$7:$Q$16,3,0)</f>
        <v>#N/A</v>
      </c>
      <c r="GJ29" s="164" t="e">
        <f>VLOOKUP(GH19,'参加申込書②(入力用)'!$A$7:$Q$16,3,0)</f>
        <v>#N/A</v>
      </c>
      <c r="GK29" s="164" t="e">
        <f>VLOOKUP(GI19,'参加申込書②(入力用)'!$A$7:$Q$16,3,0)</f>
        <v>#N/A</v>
      </c>
      <c r="GL29" s="164" t="e">
        <f>VLOOKUP(GJ19,'参加申込書②(入力用)'!$A$7:$Q$16,3,0)</f>
        <v>#N/A</v>
      </c>
      <c r="GM29" s="165" t="e">
        <f>VLOOKUP(GK19,'参加申込書②(入力用)'!$A$7:$Q$16,3,0)</f>
        <v>#N/A</v>
      </c>
      <c r="GN29" s="168"/>
      <c r="GO29" s="169"/>
      <c r="GP29" s="168" t="e">
        <f>VLOOKUP(GN$1,'参加申込書②(入力用)'!$A$7:$Q$16,3,0)</f>
        <v>#N/A</v>
      </c>
      <c r="GQ29" s="171" t="e">
        <f>VLOOKUP(GO$1,'参加申込書②(入力用)'!$A$7:$Q$16,3,0)</f>
        <v>#N/A</v>
      </c>
      <c r="GR29" s="169"/>
    </row>
    <row r="30" spans="1:200" s="11" customFormat="1" ht="42.95" customHeight="1">
      <c r="A30" s="143" t="s">
        <v>63</v>
      </c>
      <c r="B30" s="144"/>
      <c r="C30" s="145">
        <f>VLOOKUP(A35,'参加申込書①(入力用) '!$A$7:$N$16,8,0)</f>
        <v>0</v>
      </c>
      <c r="D30" s="146" t="e">
        <f>VLOOKUP(E29,'参加申込書①(入力用) '!$A$7:$N$16,8,0)</f>
        <v>#REF!</v>
      </c>
      <c r="E30" s="146" t="e">
        <f>VLOOKUP(F29,'参加申込書①(入力用) '!$A$7:$N$16,8,0)</f>
        <v>#REF!</v>
      </c>
      <c r="F30" s="146" t="e">
        <f>VLOOKUP(G29,'参加申込書①(入力用) '!$A$7:$N$16,8,0)</f>
        <v>#REF!</v>
      </c>
      <c r="G30" s="146" t="e">
        <f>VLOOKUP(H29,'参加申込書①(入力用) '!$A$7:$N$16,8,0)</f>
        <v>#REF!</v>
      </c>
      <c r="H30" s="146" t="e">
        <f>VLOOKUP(I29,'参加申込書①(入力用) '!$A$7:$N$16,8,0)</f>
        <v>#REF!</v>
      </c>
      <c r="I30" s="146" t="e">
        <f>VLOOKUP(J29,'参加申込書①(入力用) '!$A$7:$N$16,8,0)</f>
        <v>#REF!</v>
      </c>
      <c r="J30" s="146" t="e">
        <f>VLOOKUP(K29,'参加申込書①(入力用) '!$A$7:$N$16,8,0)</f>
        <v>#REF!</v>
      </c>
      <c r="K30" s="146" t="e">
        <f>VLOOKUP(L29,'参加申込書①(入力用) '!$A$7:$N$16,8,0)</f>
        <v>#REF!</v>
      </c>
      <c r="L30" s="146" t="e">
        <f>VLOOKUP(M29,'参加申込書①(入力用) '!$A$7:$N$16,8,0)</f>
        <v>#N/A</v>
      </c>
      <c r="M30" s="146" t="e">
        <f>VLOOKUP(N29,'参加申込書①(入力用) '!$A$7:$N$16,8,0)</f>
        <v>#N/A</v>
      </c>
      <c r="N30" s="146" t="e">
        <f>VLOOKUP(O29,'参加申込書①(入力用) '!$A$7:$N$16,8,0)</f>
        <v>#REF!</v>
      </c>
      <c r="O30" s="146" t="e">
        <f>VLOOKUP(P29,'参加申込書①(入力用) '!$A$7:$N$16,8,0)</f>
        <v>#N/A</v>
      </c>
      <c r="P30" s="146" t="e">
        <f>VLOOKUP(Q29,'参加申込書①(入力用) '!$A$7:$N$16,8,0)</f>
        <v>#N/A</v>
      </c>
      <c r="Q30" s="146" t="e">
        <f>VLOOKUP(R28,'参加申込書①(入力用) '!$A$7:$N$16,8,0)</f>
        <v>#N/A</v>
      </c>
      <c r="R30" s="146" t="e">
        <f>VLOOKUP(S29,'参加申込書①(入力用) '!$A$7:$N$16,8,0)</f>
        <v>#N/A</v>
      </c>
      <c r="S30" s="146" t="e">
        <f>VLOOKUP(T28,'参加申込書①(入力用) '!$A$7:$N$16,8,0)</f>
        <v>#N/A</v>
      </c>
      <c r="T30" s="147" t="e">
        <f>VLOOKUP(U29,'参加申込書①(入力用) '!$A$7:$N$16,8,0)</f>
        <v>#N/A</v>
      </c>
      <c r="U30" s="143" t="s">
        <v>63</v>
      </c>
      <c r="V30" s="144"/>
      <c r="W30" s="145">
        <f>VLOOKUP(U35,'参加申込書①(入力用) '!$A$7:$N$16,8,0)</f>
        <v>0</v>
      </c>
      <c r="X30" s="146" t="e">
        <f>VLOOKUP(Y29,'参加申込書①(入力用) '!$A$7:$N$16,8,0)</f>
        <v>#REF!</v>
      </c>
      <c r="Y30" s="146" t="e">
        <f>VLOOKUP(Z29,'参加申込書①(入力用) '!$A$7:$N$16,8,0)</f>
        <v>#REF!</v>
      </c>
      <c r="Z30" s="146" t="e">
        <f>VLOOKUP(AA29,'参加申込書①(入力用) '!$A$7:$N$16,8,0)</f>
        <v>#REF!</v>
      </c>
      <c r="AA30" s="146" t="e">
        <f>VLOOKUP(AB29,'参加申込書①(入力用) '!$A$7:$N$16,8,0)</f>
        <v>#REF!</v>
      </c>
      <c r="AB30" s="146" t="e">
        <f>VLOOKUP(AC29,'参加申込書①(入力用) '!$A$7:$N$16,8,0)</f>
        <v>#REF!</v>
      </c>
      <c r="AC30" s="146" t="e">
        <f>VLOOKUP(AD29,'参加申込書①(入力用) '!$A$7:$N$16,8,0)</f>
        <v>#REF!</v>
      </c>
      <c r="AD30" s="146" t="e">
        <f>VLOOKUP(AE29,'参加申込書①(入力用) '!$A$7:$N$16,8,0)</f>
        <v>#REF!</v>
      </c>
      <c r="AE30" s="146" t="e">
        <f>VLOOKUP(AF29,'参加申込書①(入力用) '!$A$7:$N$16,8,0)</f>
        <v>#REF!</v>
      </c>
      <c r="AF30" s="146" t="e">
        <f>VLOOKUP(AG29,'参加申込書①(入力用) '!$A$7:$N$16,8,0)</f>
        <v>#N/A</v>
      </c>
      <c r="AG30" s="146" t="e">
        <f>VLOOKUP(AH29,'参加申込書①(入力用) '!$A$7:$N$16,8,0)</f>
        <v>#N/A</v>
      </c>
      <c r="AH30" s="146" t="e">
        <f>VLOOKUP(AI29,'参加申込書①(入力用) '!$A$7:$N$16,8,0)</f>
        <v>#N/A</v>
      </c>
      <c r="AI30" s="146" t="e">
        <f>VLOOKUP(AJ29,'参加申込書①(入力用) '!$A$7:$N$16,8,0)</f>
        <v>#N/A</v>
      </c>
      <c r="AJ30" s="146" t="e">
        <f>VLOOKUP(AK29,'参加申込書①(入力用) '!$A$7:$N$16,8,0)</f>
        <v>#N/A</v>
      </c>
      <c r="AK30" s="146" t="e">
        <f>VLOOKUP(AL29,'参加申込書①(入力用) '!$A$7:$N$16,8,0)</f>
        <v>#N/A</v>
      </c>
      <c r="AL30" s="146" t="e">
        <f>VLOOKUP(AM29,'参加申込書①(入力用) '!$A$7:$N$16,8,0)</f>
        <v>#N/A</v>
      </c>
      <c r="AM30" s="146" t="e">
        <f>VLOOKUP(AN29,'参加申込書①(入力用) '!$A$7:$N$16,8,0)</f>
        <v>#N/A</v>
      </c>
      <c r="AN30" s="147" t="e">
        <f>VLOOKUP(AO29,'参加申込書①(入力用) '!$A$7:$N$16,8,0)</f>
        <v>#N/A</v>
      </c>
      <c r="AO30" s="143" t="s">
        <v>63</v>
      </c>
      <c r="AP30" s="144"/>
      <c r="AQ30" s="145">
        <f>VLOOKUP(AO35,'参加申込書①(入力用) '!$A$7:$N$16,8,0)</f>
        <v>0</v>
      </c>
      <c r="AR30" s="146" t="e">
        <f>VLOOKUP(AS29,'参加申込書①(入力用) '!$A$7:$N$16,8,0)</f>
        <v>#REF!</v>
      </c>
      <c r="AS30" s="146" t="e">
        <f>VLOOKUP(AT29,'参加申込書①(入力用) '!$A$7:$N$16,8,0)</f>
        <v>#REF!</v>
      </c>
      <c r="AT30" s="146" t="e">
        <f>VLOOKUP(AU29,'参加申込書①(入力用) '!$A$7:$N$16,8,0)</f>
        <v>#REF!</v>
      </c>
      <c r="AU30" s="146" t="e">
        <f>VLOOKUP(AV29,'参加申込書①(入力用) '!$A$7:$N$16,8,0)</f>
        <v>#REF!</v>
      </c>
      <c r="AV30" s="146" t="e">
        <f>VLOOKUP(AW29,'参加申込書①(入力用) '!$A$7:$N$16,8,0)</f>
        <v>#REF!</v>
      </c>
      <c r="AW30" s="146" t="e">
        <f>VLOOKUP(AX29,'参加申込書①(入力用) '!$A$7:$N$16,8,0)</f>
        <v>#REF!</v>
      </c>
      <c r="AX30" s="146" t="e">
        <f>VLOOKUP(AY29,'参加申込書①(入力用) '!$A$7:$N$16,8,0)</f>
        <v>#REF!</v>
      </c>
      <c r="AY30" s="146" t="e">
        <f>VLOOKUP(AZ29,'参加申込書①(入力用) '!$A$7:$N$16,8,0)</f>
        <v>#REF!</v>
      </c>
      <c r="AZ30" s="146" t="e">
        <f>VLOOKUP(BA29,'参加申込書①(入力用) '!$A$7:$N$16,8,0)</f>
        <v>#N/A</v>
      </c>
      <c r="BA30" s="146" t="e">
        <f>VLOOKUP(BB29,'参加申込書①(入力用) '!$A$7:$N$16,8,0)</f>
        <v>#N/A</v>
      </c>
      <c r="BB30" s="146" t="e">
        <f>VLOOKUP(BC29,'参加申込書①(入力用) '!$A$7:$N$16,8,0)</f>
        <v>#N/A</v>
      </c>
      <c r="BC30" s="146" t="e">
        <f>VLOOKUP(BD29,'参加申込書①(入力用) '!$A$7:$N$16,8,0)</f>
        <v>#N/A</v>
      </c>
      <c r="BD30" s="146" t="e">
        <f>VLOOKUP(BE29,'参加申込書①(入力用) '!$A$7:$N$16,8,0)</f>
        <v>#N/A</v>
      </c>
      <c r="BE30" s="146" t="e">
        <f>VLOOKUP(BF29,'参加申込書①(入力用) '!$A$7:$N$16,8,0)</f>
        <v>#N/A</v>
      </c>
      <c r="BF30" s="146" t="e">
        <f>VLOOKUP(BG29,'参加申込書①(入力用) '!$A$7:$N$16,8,0)</f>
        <v>#N/A</v>
      </c>
      <c r="BG30" s="146" t="e">
        <f>VLOOKUP(BH29,'参加申込書①(入力用) '!$A$7:$N$16,8,0)</f>
        <v>#N/A</v>
      </c>
      <c r="BH30" s="147" t="e">
        <f>VLOOKUP(BI29,'参加申込書①(入力用) '!$A$7:$N$16,8,0)</f>
        <v>#N/A</v>
      </c>
      <c r="BI30" s="143" t="s">
        <v>63</v>
      </c>
      <c r="BJ30" s="144"/>
      <c r="BK30" s="145">
        <f>VLOOKUP(BI35,'参加申込書①(入力用) '!$A$7:$N$16,8,0)</f>
        <v>0</v>
      </c>
      <c r="BL30" s="146" t="e">
        <f>VLOOKUP(BM29,'参加申込書①(入力用) '!$A$7:$N$16,8,0)</f>
        <v>#REF!</v>
      </c>
      <c r="BM30" s="146" t="e">
        <f>VLOOKUP(BN29,'参加申込書①(入力用) '!$A$7:$N$16,8,0)</f>
        <v>#REF!</v>
      </c>
      <c r="BN30" s="146" t="e">
        <f>VLOOKUP(BO29,'参加申込書①(入力用) '!$A$7:$N$16,8,0)</f>
        <v>#REF!</v>
      </c>
      <c r="BO30" s="146" t="e">
        <f>VLOOKUP(BP29,'参加申込書①(入力用) '!$A$7:$N$16,8,0)</f>
        <v>#REF!</v>
      </c>
      <c r="BP30" s="146" t="e">
        <f>VLOOKUP(BQ29,'参加申込書①(入力用) '!$A$7:$N$16,8,0)</f>
        <v>#REF!</v>
      </c>
      <c r="BQ30" s="146" t="e">
        <f>VLOOKUP(BR29,'参加申込書①(入力用) '!$A$7:$N$16,8,0)</f>
        <v>#REF!</v>
      </c>
      <c r="BR30" s="146" t="e">
        <f>VLOOKUP(BS29,'参加申込書①(入力用) '!$A$7:$N$16,8,0)</f>
        <v>#REF!</v>
      </c>
      <c r="BS30" s="146" t="e">
        <f>VLOOKUP(BT29,'参加申込書①(入力用) '!$A$7:$N$16,8,0)</f>
        <v>#REF!</v>
      </c>
      <c r="BT30" s="146" t="e">
        <f>VLOOKUP(BU29,'参加申込書①(入力用) '!$A$7:$N$16,8,0)</f>
        <v>#N/A</v>
      </c>
      <c r="BU30" s="146" t="e">
        <f>VLOOKUP(BV29,'参加申込書①(入力用) '!$A$7:$N$16,8,0)</f>
        <v>#N/A</v>
      </c>
      <c r="BV30" s="146" t="e">
        <f>VLOOKUP(BW29,'参加申込書①(入力用) '!$A$7:$N$16,8,0)</f>
        <v>#REF!</v>
      </c>
      <c r="BW30" s="146" t="e">
        <f>VLOOKUP(BX29,'参加申込書①(入力用) '!$A$7:$N$16,8,0)</f>
        <v>#N/A</v>
      </c>
      <c r="BX30" s="146" t="e">
        <f>VLOOKUP(BY29,'参加申込書①(入力用) '!$A$7:$N$16,8,0)</f>
        <v>#N/A</v>
      </c>
      <c r="BY30" s="146" t="e">
        <f>VLOOKUP(BZ28,'参加申込書①(入力用) '!$A$7:$N$16,8,0)</f>
        <v>#N/A</v>
      </c>
      <c r="BZ30" s="146" t="e">
        <f>VLOOKUP(CA29,'参加申込書①(入力用) '!$A$7:$N$16,8,0)</f>
        <v>#N/A</v>
      </c>
      <c r="CA30" s="146" t="e">
        <f>VLOOKUP(CB28,'参加申込書①(入力用) '!$A$7:$N$16,8,0)</f>
        <v>#N/A</v>
      </c>
      <c r="CB30" s="147" t="e">
        <f>VLOOKUP(CC29,'参加申込書①(入力用) '!$A$7:$N$16,8,0)</f>
        <v>#N/A</v>
      </c>
      <c r="CC30" s="143" t="s">
        <v>63</v>
      </c>
      <c r="CD30" s="144"/>
      <c r="CE30" s="145">
        <f>VLOOKUP(CC35,'参加申込書①(入力用) '!$A$7:$N$16,8,0)</f>
        <v>0</v>
      </c>
      <c r="CF30" s="146" t="e">
        <f>VLOOKUP(CG29,'参加申込書①(入力用) '!$A$7:$N$16,8,0)</f>
        <v>#REF!</v>
      </c>
      <c r="CG30" s="146" t="e">
        <f>VLOOKUP(CH29,'参加申込書①(入力用) '!$A$7:$N$16,8,0)</f>
        <v>#REF!</v>
      </c>
      <c r="CH30" s="146" t="e">
        <f>VLOOKUP(CI29,'参加申込書①(入力用) '!$A$7:$N$16,8,0)</f>
        <v>#REF!</v>
      </c>
      <c r="CI30" s="146" t="e">
        <f>VLOOKUP(CJ29,'参加申込書①(入力用) '!$A$7:$N$16,8,0)</f>
        <v>#REF!</v>
      </c>
      <c r="CJ30" s="146" t="e">
        <f>VLOOKUP(CK29,'参加申込書①(入力用) '!$A$7:$N$16,8,0)</f>
        <v>#REF!</v>
      </c>
      <c r="CK30" s="146" t="e">
        <f>VLOOKUP(CL29,'参加申込書①(入力用) '!$A$7:$N$16,8,0)</f>
        <v>#REF!</v>
      </c>
      <c r="CL30" s="146" t="e">
        <f>VLOOKUP(CM29,'参加申込書①(入力用) '!$A$7:$N$16,8,0)</f>
        <v>#REF!</v>
      </c>
      <c r="CM30" s="146" t="e">
        <f>VLOOKUP(CN29,'参加申込書①(入力用) '!$A$7:$N$16,8,0)</f>
        <v>#REF!</v>
      </c>
      <c r="CN30" s="146" t="e">
        <f>VLOOKUP(CO29,'参加申込書①(入力用) '!$A$7:$N$16,8,0)</f>
        <v>#N/A</v>
      </c>
      <c r="CO30" s="146" t="e">
        <f>VLOOKUP(CP29,'参加申込書①(入力用) '!$A$7:$N$16,8,0)</f>
        <v>#N/A</v>
      </c>
      <c r="CP30" s="146" t="e">
        <f>VLOOKUP(CQ29,'参加申込書①(入力用) '!$A$7:$N$16,8,0)</f>
        <v>#N/A</v>
      </c>
      <c r="CQ30" s="146" t="e">
        <f>VLOOKUP(CR29,'参加申込書①(入力用) '!$A$7:$N$16,8,0)</f>
        <v>#N/A</v>
      </c>
      <c r="CR30" s="146" t="e">
        <f>VLOOKUP(CS29,'参加申込書①(入力用) '!$A$7:$N$16,8,0)</f>
        <v>#N/A</v>
      </c>
      <c r="CS30" s="146" t="e">
        <f>VLOOKUP(CT29,'参加申込書①(入力用) '!$A$7:$N$16,8,0)</f>
        <v>#N/A</v>
      </c>
      <c r="CT30" s="146" t="e">
        <f>VLOOKUP(CU29,'参加申込書①(入力用) '!$A$7:$N$16,8,0)</f>
        <v>#N/A</v>
      </c>
      <c r="CU30" s="146" t="e">
        <f>VLOOKUP(CV29,'参加申込書①(入力用) '!$A$7:$N$16,8,0)</f>
        <v>#N/A</v>
      </c>
      <c r="CV30" s="147" t="e">
        <f>VLOOKUP(CW29,'参加申込書①(入力用) '!$A$7:$N$16,8,0)</f>
        <v>#N/A</v>
      </c>
      <c r="CW30" s="143" t="s">
        <v>63</v>
      </c>
      <c r="CX30" s="144"/>
      <c r="CY30" s="145">
        <f>VLOOKUP(CW35,'参加申込書②(入力用)'!$A$7:$Q$16,8,0)</f>
        <v>0</v>
      </c>
      <c r="CZ30" s="146" t="e">
        <f>VLOOKUP(CX20,'参加申込書②(入力用)'!$A$7:$Q$16,3,0)</f>
        <v>#N/A</v>
      </c>
      <c r="DA30" s="146" t="e">
        <f>VLOOKUP(CY20,'参加申込書②(入力用)'!$A$7:$Q$16,3,0)</f>
        <v>#N/A</v>
      </c>
      <c r="DB30" s="146" t="e">
        <f>VLOOKUP(CZ20,'参加申込書②(入力用)'!$A$7:$Q$16,3,0)</f>
        <v>#N/A</v>
      </c>
      <c r="DC30" s="146" t="e">
        <f>VLOOKUP(DA20,'参加申込書②(入力用)'!$A$7:$Q$16,3,0)</f>
        <v>#N/A</v>
      </c>
      <c r="DD30" s="146" t="e">
        <f>VLOOKUP(DB20,'参加申込書②(入力用)'!$A$7:$Q$16,3,0)</f>
        <v>#N/A</v>
      </c>
      <c r="DE30" s="146" t="e">
        <f>VLOOKUP(DC20,'参加申込書②(入力用)'!$A$7:$Q$16,3,0)</f>
        <v>#N/A</v>
      </c>
      <c r="DF30" s="146" t="e">
        <f>VLOOKUP(DD20,'参加申込書②(入力用)'!$A$7:$Q$16,3,0)</f>
        <v>#N/A</v>
      </c>
      <c r="DG30" s="146" t="e">
        <f>VLOOKUP(DE20,'参加申込書②(入力用)'!$A$7:$Q$16,3,0)</f>
        <v>#N/A</v>
      </c>
      <c r="DH30" s="146" t="e">
        <f>VLOOKUP(DF20,'参加申込書②(入力用)'!$A$7:$Q$16,3,0)</f>
        <v>#N/A</v>
      </c>
      <c r="DI30" s="146" t="e">
        <f>VLOOKUP(DG20,'参加申込書②(入力用)'!$A$7:$Q$16,3,0)</f>
        <v>#N/A</v>
      </c>
      <c r="DJ30" s="146" t="e">
        <f>VLOOKUP(DH20,'参加申込書②(入力用)'!$A$7:$Q$16,3,0)</f>
        <v>#N/A</v>
      </c>
      <c r="DK30" s="146" t="e">
        <f>VLOOKUP(DI20,'参加申込書②(入力用)'!$A$7:$Q$16,3,0)</f>
        <v>#N/A</v>
      </c>
      <c r="DL30" s="146" t="e">
        <f>VLOOKUP(DJ20,'参加申込書②(入力用)'!$A$7:$Q$16,3,0)</f>
        <v>#N/A</v>
      </c>
      <c r="DM30" s="146" t="e">
        <f>VLOOKUP(DK20,'参加申込書②(入力用)'!$A$7:$Q$16,3,0)</f>
        <v>#N/A</v>
      </c>
      <c r="DN30" s="146" t="e">
        <f>VLOOKUP(DL20,'参加申込書②(入力用)'!$A$7:$Q$16,3,0)</f>
        <v>#N/A</v>
      </c>
      <c r="DO30" s="146" t="e">
        <f>VLOOKUP(DM20,'参加申込書②(入力用)'!$A$7:$Q$16,3,0)</f>
        <v>#N/A</v>
      </c>
      <c r="DP30" s="147" t="e">
        <f>VLOOKUP(DN20,'参加申込書②(入力用)'!$A$7:$Q$16,3,0)</f>
        <v>#N/A</v>
      </c>
      <c r="DQ30" s="143" t="s">
        <v>63</v>
      </c>
      <c r="DR30" s="144"/>
      <c r="DS30" s="145">
        <f>VLOOKUP(DQ35,'参加申込書②(入力用)'!$A$7:$Q$16,8,0)</f>
        <v>0</v>
      </c>
      <c r="DT30" s="146" t="e">
        <f>VLOOKUP(DR20,'参加申込書②(入力用)'!$A$7:$Q$16,3,0)</f>
        <v>#N/A</v>
      </c>
      <c r="DU30" s="146" t="e">
        <f>VLOOKUP(DS20,'参加申込書②(入力用)'!$A$7:$Q$16,3,0)</f>
        <v>#N/A</v>
      </c>
      <c r="DV30" s="146" t="e">
        <f>VLOOKUP(DT20,'参加申込書②(入力用)'!$A$7:$Q$16,3,0)</f>
        <v>#N/A</v>
      </c>
      <c r="DW30" s="146" t="e">
        <f>VLOOKUP(DU20,'参加申込書②(入力用)'!$A$7:$Q$16,3,0)</f>
        <v>#N/A</v>
      </c>
      <c r="DX30" s="146" t="e">
        <f>VLOOKUP(DV20,'参加申込書②(入力用)'!$A$7:$Q$16,3,0)</f>
        <v>#N/A</v>
      </c>
      <c r="DY30" s="146" t="e">
        <f>VLOOKUP(DW20,'参加申込書②(入力用)'!$A$7:$Q$16,3,0)</f>
        <v>#N/A</v>
      </c>
      <c r="DZ30" s="146" t="e">
        <f>VLOOKUP(DX20,'参加申込書②(入力用)'!$A$7:$Q$16,3,0)</f>
        <v>#N/A</v>
      </c>
      <c r="EA30" s="146" t="e">
        <f>VLOOKUP(DY20,'参加申込書②(入力用)'!$A$7:$Q$16,3,0)</f>
        <v>#N/A</v>
      </c>
      <c r="EB30" s="146" t="e">
        <f>VLOOKUP(DZ20,'参加申込書②(入力用)'!$A$7:$Q$16,3,0)</f>
        <v>#N/A</v>
      </c>
      <c r="EC30" s="146" t="e">
        <f>VLOOKUP(EA20,'参加申込書②(入力用)'!$A$7:$Q$16,3,0)</f>
        <v>#N/A</v>
      </c>
      <c r="ED30" s="146" t="e">
        <f>VLOOKUP(EB20,'参加申込書②(入力用)'!$A$7:$Q$16,3,0)</f>
        <v>#N/A</v>
      </c>
      <c r="EE30" s="146" t="e">
        <f>VLOOKUP(EC20,'参加申込書②(入力用)'!$A$7:$Q$16,3,0)</f>
        <v>#N/A</v>
      </c>
      <c r="EF30" s="146" t="e">
        <f>VLOOKUP(ED20,'参加申込書②(入力用)'!$A$7:$Q$16,3,0)</f>
        <v>#N/A</v>
      </c>
      <c r="EG30" s="146" t="e">
        <f>VLOOKUP(EE20,'参加申込書②(入力用)'!$A$7:$Q$16,3,0)</f>
        <v>#N/A</v>
      </c>
      <c r="EH30" s="146" t="e">
        <f>VLOOKUP(EF20,'参加申込書②(入力用)'!$A$7:$Q$16,3,0)</f>
        <v>#N/A</v>
      </c>
      <c r="EI30" s="146" t="e">
        <f>VLOOKUP(EG20,'参加申込書②(入力用)'!$A$7:$Q$16,3,0)</f>
        <v>#N/A</v>
      </c>
      <c r="EJ30" s="147" t="e">
        <f>VLOOKUP(EH20,'参加申込書②(入力用)'!$A$7:$Q$16,3,0)</f>
        <v>#N/A</v>
      </c>
      <c r="EK30" s="143" t="s">
        <v>63</v>
      </c>
      <c r="EL30" s="144"/>
      <c r="EM30" s="145">
        <f>VLOOKUP(EK35,'参加申込書②(入力用)'!$A$7:$Q$16,8,0)</f>
        <v>0</v>
      </c>
      <c r="EN30" s="146" t="e">
        <f>VLOOKUP(EL20,'参加申込書②(入力用)'!$A$7:$Q$16,3,0)</f>
        <v>#N/A</v>
      </c>
      <c r="EO30" s="146" t="e">
        <f>VLOOKUP(EM20,'参加申込書②(入力用)'!$A$7:$Q$16,3,0)</f>
        <v>#N/A</v>
      </c>
      <c r="EP30" s="146" t="e">
        <f>VLOOKUP(EN20,'参加申込書②(入力用)'!$A$7:$Q$16,3,0)</f>
        <v>#N/A</v>
      </c>
      <c r="EQ30" s="146" t="e">
        <f>VLOOKUP(EO20,'参加申込書②(入力用)'!$A$7:$Q$16,3,0)</f>
        <v>#N/A</v>
      </c>
      <c r="ER30" s="146" t="e">
        <f>VLOOKUP(EP20,'参加申込書②(入力用)'!$A$7:$Q$16,3,0)</f>
        <v>#N/A</v>
      </c>
      <c r="ES30" s="146" t="e">
        <f>VLOOKUP(EQ20,'参加申込書②(入力用)'!$A$7:$Q$16,3,0)</f>
        <v>#N/A</v>
      </c>
      <c r="ET30" s="146" t="e">
        <f>VLOOKUP(ER20,'参加申込書②(入力用)'!$A$7:$Q$16,3,0)</f>
        <v>#N/A</v>
      </c>
      <c r="EU30" s="146" t="e">
        <f>VLOOKUP(ES20,'参加申込書②(入力用)'!$A$7:$Q$16,3,0)</f>
        <v>#N/A</v>
      </c>
      <c r="EV30" s="146" t="e">
        <f>VLOOKUP(ET20,'参加申込書②(入力用)'!$A$7:$Q$16,3,0)</f>
        <v>#N/A</v>
      </c>
      <c r="EW30" s="146" t="e">
        <f>VLOOKUP(EU20,'参加申込書②(入力用)'!$A$7:$Q$16,3,0)</f>
        <v>#N/A</v>
      </c>
      <c r="EX30" s="146" t="e">
        <f>VLOOKUP(EV20,'参加申込書②(入力用)'!$A$7:$Q$16,3,0)</f>
        <v>#N/A</v>
      </c>
      <c r="EY30" s="146" t="e">
        <f>VLOOKUP(EW20,'参加申込書②(入力用)'!$A$7:$Q$16,3,0)</f>
        <v>#N/A</v>
      </c>
      <c r="EZ30" s="146" t="e">
        <f>VLOOKUP(EX20,'参加申込書②(入力用)'!$A$7:$Q$16,3,0)</f>
        <v>#N/A</v>
      </c>
      <c r="FA30" s="146" t="e">
        <f>VLOOKUP(EY20,'参加申込書②(入力用)'!$A$7:$Q$16,3,0)</f>
        <v>#N/A</v>
      </c>
      <c r="FB30" s="146" t="e">
        <f>VLOOKUP(EZ20,'参加申込書②(入力用)'!$A$7:$Q$16,3,0)</f>
        <v>#N/A</v>
      </c>
      <c r="FC30" s="146" t="e">
        <f>VLOOKUP(FA20,'参加申込書②(入力用)'!$A$7:$Q$16,3,0)</f>
        <v>#N/A</v>
      </c>
      <c r="FD30" s="147" t="e">
        <f>VLOOKUP(FB20,'参加申込書②(入力用)'!$A$7:$Q$16,3,0)</f>
        <v>#N/A</v>
      </c>
      <c r="FE30" s="143" t="s">
        <v>63</v>
      </c>
      <c r="FF30" s="144"/>
      <c r="FG30" s="145">
        <f>VLOOKUP(FE35,'参加申込書②(入力用)'!$A$7:$Q$16,8,0)</f>
        <v>0</v>
      </c>
      <c r="FH30" s="146" t="e">
        <f>VLOOKUP(FF20,'参加申込書②(入力用)'!$A$7:$Q$16,3,0)</f>
        <v>#N/A</v>
      </c>
      <c r="FI30" s="146" t="e">
        <f>VLOOKUP(FG20,'参加申込書②(入力用)'!$A$7:$Q$16,3,0)</f>
        <v>#N/A</v>
      </c>
      <c r="FJ30" s="146" t="e">
        <f>VLOOKUP(FH20,'参加申込書②(入力用)'!$A$7:$Q$16,3,0)</f>
        <v>#N/A</v>
      </c>
      <c r="FK30" s="146" t="e">
        <f>VLOOKUP(FI20,'参加申込書②(入力用)'!$A$7:$Q$16,3,0)</f>
        <v>#N/A</v>
      </c>
      <c r="FL30" s="146" t="e">
        <f>VLOOKUP(FJ20,'参加申込書②(入力用)'!$A$7:$Q$16,3,0)</f>
        <v>#N/A</v>
      </c>
      <c r="FM30" s="146" t="e">
        <f>VLOOKUP(FK20,'参加申込書②(入力用)'!$A$7:$Q$16,3,0)</f>
        <v>#N/A</v>
      </c>
      <c r="FN30" s="146" t="e">
        <f>VLOOKUP(FL20,'参加申込書②(入力用)'!$A$7:$Q$16,3,0)</f>
        <v>#N/A</v>
      </c>
      <c r="FO30" s="146" t="e">
        <f>VLOOKUP(FM20,'参加申込書②(入力用)'!$A$7:$Q$16,3,0)</f>
        <v>#N/A</v>
      </c>
      <c r="FP30" s="146" t="e">
        <f>VLOOKUP(FN20,'参加申込書②(入力用)'!$A$7:$Q$16,3,0)</f>
        <v>#N/A</v>
      </c>
      <c r="FQ30" s="146" t="e">
        <f>VLOOKUP(FO20,'参加申込書②(入力用)'!$A$7:$Q$16,3,0)</f>
        <v>#N/A</v>
      </c>
      <c r="FR30" s="146" t="e">
        <f>VLOOKUP(FP20,'参加申込書②(入力用)'!$A$7:$Q$16,3,0)</f>
        <v>#N/A</v>
      </c>
      <c r="FS30" s="146" t="e">
        <f>VLOOKUP(FQ20,'参加申込書②(入力用)'!$A$7:$Q$16,3,0)</f>
        <v>#N/A</v>
      </c>
      <c r="FT30" s="146" t="e">
        <f>VLOOKUP(FR20,'参加申込書②(入力用)'!$A$7:$Q$16,3,0)</f>
        <v>#N/A</v>
      </c>
      <c r="FU30" s="146" t="e">
        <f>VLOOKUP(FS20,'参加申込書②(入力用)'!$A$7:$Q$16,3,0)</f>
        <v>#N/A</v>
      </c>
      <c r="FV30" s="146" t="e">
        <f>VLOOKUP(FT20,'参加申込書②(入力用)'!$A$7:$Q$16,3,0)</f>
        <v>#N/A</v>
      </c>
      <c r="FW30" s="146" t="e">
        <f>VLOOKUP(FU20,'参加申込書②(入力用)'!$A$7:$Q$16,3,0)</f>
        <v>#N/A</v>
      </c>
      <c r="FX30" s="147" t="e">
        <f>VLOOKUP(FV20,'参加申込書②(入力用)'!$A$7:$Q$16,3,0)</f>
        <v>#N/A</v>
      </c>
      <c r="FY30" s="143" t="s">
        <v>63</v>
      </c>
      <c r="FZ30" s="144"/>
      <c r="GA30" s="145" t="s">
        <v>73</v>
      </c>
      <c r="GB30" s="146" t="e">
        <f>VLOOKUP(FZ20,'参加申込書②(入力用)'!$A$7:$Q$16,3,0)</f>
        <v>#N/A</v>
      </c>
      <c r="GC30" s="146" t="e">
        <f>VLOOKUP(GA20,'参加申込書②(入力用)'!$A$7:$Q$16,3,0)</f>
        <v>#N/A</v>
      </c>
      <c r="GD30" s="146" t="e">
        <f>VLOOKUP(GB20,'参加申込書②(入力用)'!$A$7:$Q$16,3,0)</f>
        <v>#N/A</v>
      </c>
      <c r="GE30" s="146" t="e">
        <f>VLOOKUP(GC20,'参加申込書②(入力用)'!$A$7:$Q$16,3,0)</f>
        <v>#N/A</v>
      </c>
      <c r="GF30" s="146" t="e">
        <f>VLOOKUP(GD20,'参加申込書②(入力用)'!$A$7:$Q$16,3,0)</f>
        <v>#N/A</v>
      </c>
      <c r="GG30" s="146" t="e">
        <f>VLOOKUP(GE20,'参加申込書②(入力用)'!$A$7:$Q$16,3,0)</f>
        <v>#N/A</v>
      </c>
      <c r="GH30" s="146" t="e">
        <f>VLOOKUP(GF20,'参加申込書②(入力用)'!$A$7:$Q$16,3,0)</f>
        <v>#N/A</v>
      </c>
      <c r="GI30" s="146" t="e">
        <f>VLOOKUP(GG20,'参加申込書②(入力用)'!$A$7:$Q$16,3,0)</f>
        <v>#N/A</v>
      </c>
      <c r="GJ30" s="146" t="e">
        <f>VLOOKUP(GH20,'参加申込書②(入力用)'!$A$7:$Q$16,3,0)</f>
        <v>#N/A</v>
      </c>
      <c r="GK30" s="146" t="e">
        <f>VLOOKUP(GI20,'参加申込書②(入力用)'!$A$7:$Q$16,3,0)</f>
        <v>#N/A</v>
      </c>
      <c r="GL30" s="146" t="e">
        <f>VLOOKUP(GJ20,'参加申込書②(入力用)'!$A$7:$Q$16,3,0)</f>
        <v>#N/A</v>
      </c>
      <c r="GM30" s="146" t="e">
        <f>VLOOKUP(GK20,'参加申込書②(入力用)'!$A$7:$Q$16,3,0)</f>
        <v>#N/A</v>
      </c>
      <c r="GN30" s="146" t="e">
        <f>VLOOKUP(GL20,'参加申込書②(入力用)'!$A$7:$Q$16,3,0)</f>
        <v>#N/A</v>
      </c>
      <c r="GO30" s="146" t="e">
        <f>VLOOKUP(GM20,'参加申込書②(入力用)'!$A$7:$Q$16,3,0)</f>
        <v>#N/A</v>
      </c>
      <c r="GP30" s="146" t="e">
        <f>VLOOKUP(GN20,'参加申込書②(入力用)'!$A$7:$Q$16,3,0)</f>
        <v>#N/A</v>
      </c>
      <c r="GQ30" s="146" t="e">
        <f>VLOOKUP(GO20,'参加申込書②(入力用)'!$A$7:$Q$16,3,0)</f>
        <v>#N/A</v>
      </c>
      <c r="GR30" s="147" t="e">
        <f>VLOOKUP(GP20,'参加申込書②(入力用)'!$A$7:$Q$16,3,0)</f>
        <v>#N/A</v>
      </c>
    </row>
    <row r="31" spans="1:200" ht="19.5" customHeight="1">
      <c r="A31" s="148" t="s">
        <v>66</v>
      </c>
      <c r="B31" s="148"/>
      <c r="C31" s="148"/>
      <c r="D31" s="148"/>
      <c r="E31" s="148"/>
      <c r="F31" s="148"/>
      <c r="G31" s="89" t="s">
        <v>67</v>
      </c>
      <c r="H31" s="149"/>
      <c r="I31" s="149"/>
      <c r="J31" s="149"/>
      <c r="K31" s="149"/>
      <c r="L31" s="149"/>
      <c r="M31" s="149"/>
      <c r="N31" s="149"/>
      <c r="O31" s="149"/>
      <c r="P31" s="88" t="s">
        <v>68</v>
      </c>
      <c r="Q31" s="149"/>
      <c r="R31" s="149"/>
      <c r="S31" s="149"/>
      <c r="T31" s="150"/>
      <c r="U31" s="148" t="s">
        <v>66</v>
      </c>
      <c r="V31" s="148"/>
      <c r="W31" s="148"/>
      <c r="X31" s="148"/>
      <c r="Y31" s="148"/>
      <c r="Z31" s="148"/>
      <c r="AA31" s="89" t="s">
        <v>67</v>
      </c>
      <c r="AB31" s="149"/>
      <c r="AC31" s="149"/>
      <c r="AD31" s="149"/>
      <c r="AE31" s="149"/>
      <c r="AF31" s="149"/>
      <c r="AG31" s="149"/>
      <c r="AH31" s="149"/>
      <c r="AI31" s="149"/>
      <c r="AJ31" s="88" t="s">
        <v>68</v>
      </c>
      <c r="AK31" s="149"/>
      <c r="AL31" s="149"/>
      <c r="AM31" s="149"/>
      <c r="AN31" s="150"/>
      <c r="AO31" s="148" t="s">
        <v>66</v>
      </c>
      <c r="AP31" s="148"/>
      <c r="AQ31" s="148"/>
      <c r="AR31" s="148"/>
      <c r="AS31" s="148"/>
      <c r="AT31" s="148"/>
      <c r="AU31" s="89" t="s">
        <v>67</v>
      </c>
      <c r="AV31" s="149"/>
      <c r="AW31" s="149"/>
      <c r="AX31" s="149"/>
      <c r="AY31" s="149"/>
      <c r="AZ31" s="149"/>
      <c r="BA31" s="149"/>
      <c r="BB31" s="149"/>
      <c r="BC31" s="149"/>
      <c r="BD31" s="88" t="s">
        <v>68</v>
      </c>
      <c r="BE31" s="149"/>
      <c r="BF31" s="149"/>
      <c r="BG31" s="149"/>
      <c r="BH31" s="150"/>
      <c r="BI31" s="148" t="s">
        <v>66</v>
      </c>
      <c r="BJ31" s="148"/>
      <c r="BK31" s="148"/>
      <c r="BL31" s="148"/>
      <c r="BM31" s="148"/>
      <c r="BN31" s="148"/>
      <c r="BO31" s="89" t="s">
        <v>67</v>
      </c>
      <c r="BP31" s="149"/>
      <c r="BQ31" s="149"/>
      <c r="BR31" s="149"/>
      <c r="BS31" s="149"/>
      <c r="BT31" s="149"/>
      <c r="BU31" s="149"/>
      <c r="BV31" s="149"/>
      <c r="BW31" s="149"/>
      <c r="BX31" s="88" t="s">
        <v>68</v>
      </c>
      <c r="BY31" s="149"/>
      <c r="BZ31" s="149"/>
      <c r="CA31" s="149"/>
      <c r="CB31" s="150"/>
      <c r="CC31" s="148" t="s">
        <v>66</v>
      </c>
      <c r="CD31" s="148"/>
      <c r="CE31" s="148"/>
      <c r="CF31" s="148"/>
      <c r="CG31" s="148"/>
      <c r="CH31" s="148"/>
      <c r="CI31" s="89" t="s">
        <v>67</v>
      </c>
      <c r="CJ31" s="149"/>
      <c r="CK31" s="149"/>
      <c r="CL31" s="149"/>
      <c r="CM31" s="149"/>
      <c r="CN31" s="149"/>
      <c r="CO31" s="149"/>
      <c r="CP31" s="149"/>
      <c r="CQ31" s="149"/>
      <c r="CR31" s="88" t="s">
        <v>68</v>
      </c>
      <c r="CS31" s="149"/>
      <c r="CT31" s="149"/>
      <c r="CU31" s="149"/>
      <c r="CV31" s="150"/>
      <c r="CW31" s="143" t="s">
        <v>66</v>
      </c>
      <c r="CX31" s="183"/>
      <c r="CY31" s="183"/>
      <c r="CZ31" s="183"/>
      <c r="DA31" s="183"/>
      <c r="DB31" s="144"/>
      <c r="DC31" s="89" t="s">
        <v>67</v>
      </c>
      <c r="DD31" s="149"/>
      <c r="DE31" s="149"/>
      <c r="DF31" s="149"/>
      <c r="DG31" s="149"/>
      <c r="DH31" s="149"/>
      <c r="DI31" s="149"/>
      <c r="DJ31" s="149"/>
      <c r="DK31" s="149"/>
      <c r="DL31" s="88" t="s">
        <v>68</v>
      </c>
      <c r="DM31" s="149"/>
      <c r="DN31" s="149"/>
      <c r="DO31" s="149"/>
      <c r="DP31" s="150"/>
      <c r="DQ31" s="143" t="s">
        <v>66</v>
      </c>
      <c r="DR31" s="183"/>
      <c r="DS31" s="183"/>
      <c r="DT31" s="183"/>
      <c r="DU31" s="183"/>
      <c r="DV31" s="144"/>
      <c r="DW31" s="89" t="s">
        <v>67</v>
      </c>
      <c r="DX31" s="149"/>
      <c r="DY31" s="149"/>
      <c r="DZ31" s="149"/>
      <c r="EA31" s="149"/>
      <c r="EB31" s="149"/>
      <c r="EC31" s="149"/>
      <c r="ED31" s="149"/>
      <c r="EE31" s="149"/>
      <c r="EF31" s="88" t="s">
        <v>68</v>
      </c>
      <c r="EG31" s="149"/>
      <c r="EH31" s="149"/>
      <c r="EI31" s="149"/>
      <c r="EJ31" s="150"/>
      <c r="EK31" s="148" t="s">
        <v>66</v>
      </c>
      <c r="EL31" s="148"/>
      <c r="EM31" s="148"/>
      <c r="EN31" s="148"/>
      <c r="EO31" s="148"/>
      <c r="EP31" s="148"/>
      <c r="EQ31" s="89" t="s">
        <v>67</v>
      </c>
      <c r="ER31" s="149"/>
      <c r="ES31" s="149"/>
      <c r="ET31" s="149"/>
      <c r="EU31" s="149"/>
      <c r="EV31" s="149"/>
      <c r="EW31" s="149"/>
      <c r="EX31" s="149"/>
      <c r="EY31" s="149"/>
      <c r="EZ31" s="88" t="s">
        <v>68</v>
      </c>
      <c r="FA31" s="149"/>
      <c r="FB31" s="149"/>
      <c r="FC31" s="149"/>
      <c r="FD31" s="150"/>
      <c r="FE31" s="148" t="s">
        <v>66</v>
      </c>
      <c r="FF31" s="148"/>
      <c r="FG31" s="148"/>
      <c r="FH31" s="148"/>
      <c r="FI31" s="148"/>
      <c r="FJ31" s="148"/>
      <c r="FK31" s="89" t="s">
        <v>67</v>
      </c>
      <c r="FL31" s="149"/>
      <c r="FM31" s="149"/>
      <c r="FN31" s="149"/>
      <c r="FO31" s="149"/>
      <c r="FP31" s="149"/>
      <c r="FQ31" s="149"/>
      <c r="FR31" s="149"/>
      <c r="FS31" s="149"/>
      <c r="FT31" s="88" t="s">
        <v>68</v>
      </c>
      <c r="FU31" s="149"/>
      <c r="FV31" s="149"/>
      <c r="FW31" s="149"/>
      <c r="FX31" s="150"/>
      <c r="FY31" s="148" t="s">
        <v>66</v>
      </c>
      <c r="FZ31" s="148"/>
      <c r="GA31" s="148"/>
      <c r="GB31" s="148"/>
      <c r="GC31" s="148"/>
      <c r="GD31" s="148"/>
      <c r="GE31" s="89" t="s">
        <v>67</v>
      </c>
      <c r="GF31" s="149"/>
      <c r="GG31" s="149"/>
      <c r="GH31" s="149"/>
      <c r="GI31" s="149"/>
      <c r="GJ31" s="149"/>
      <c r="GK31" s="149"/>
      <c r="GL31" s="149"/>
      <c r="GM31" s="149"/>
      <c r="GN31" s="88" t="s">
        <v>68</v>
      </c>
      <c r="GO31" s="149"/>
      <c r="GP31" s="149"/>
      <c r="GQ31" s="149"/>
      <c r="GR31" s="150"/>
    </row>
    <row r="32" spans="1:200" ht="19.5" customHeight="1">
      <c r="A32" s="141" t="s">
        <v>69</v>
      </c>
      <c r="B32" s="141"/>
      <c r="C32" s="141"/>
      <c r="D32" s="141"/>
      <c r="E32" s="141"/>
      <c r="F32" s="141"/>
      <c r="G32" s="141"/>
      <c r="H32" s="141"/>
      <c r="I32" s="141"/>
      <c r="J32" s="141"/>
      <c r="K32" s="141"/>
      <c r="L32" s="141"/>
      <c r="M32" s="141"/>
      <c r="N32" s="141"/>
      <c r="O32" s="141"/>
      <c r="P32" s="141"/>
      <c r="Q32" s="141"/>
      <c r="R32" s="141"/>
      <c r="S32" s="141"/>
      <c r="T32" s="141"/>
      <c r="U32" s="141" t="s">
        <v>69</v>
      </c>
      <c r="V32" s="141"/>
      <c r="W32" s="141"/>
      <c r="X32" s="141"/>
      <c r="Y32" s="141"/>
      <c r="Z32" s="141"/>
      <c r="AA32" s="141"/>
      <c r="AB32" s="141"/>
      <c r="AC32" s="141"/>
      <c r="AD32" s="141"/>
      <c r="AE32" s="141"/>
      <c r="AF32" s="141"/>
      <c r="AG32" s="141"/>
      <c r="AH32" s="141"/>
      <c r="AI32" s="141"/>
      <c r="AJ32" s="141"/>
      <c r="AK32" s="141"/>
      <c r="AL32" s="141"/>
      <c r="AM32" s="141"/>
      <c r="AN32" s="141"/>
      <c r="AO32" s="141" t="s">
        <v>69</v>
      </c>
      <c r="AP32" s="141"/>
      <c r="AQ32" s="141"/>
      <c r="AR32" s="141"/>
      <c r="AS32" s="141"/>
      <c r="AT32" s="141"/>
      <c r="AU32" s="141"/>
      <c r="AV32" s="141"/>
      <c r="AW32" s="141"/>
      <c r="AX32" s="141"/>
      <c r="AY32" s="141"/>
      <c r="AZ32" s="141"/>
      <c r="BA32" s="141"/>
      <c r="BB32" s="141"/>
      <c r="BC32" s="141"/>
      <c r="BD32" s="141"/>
      <c r="BE32" s="141"/>
      <c r="BF32" s="141"/>
      <c r="BG32" s="141"/>
      <c r="BH32" s="141"/>
      <c r="BI32" s="141" t="s">
        <v>69</v>
      </c>
      <c r="BJ32" s="141"/>
      <c r="BK32" s="141"/>
      <c r="BL32" s="141"/>
      <c r="BM32" s="141"/>
      <c r="BN32" s="141"/>
      <c r="BO32" s="141"/>
      <c r="BP32" s="141"/>
      <c r="BQ32" s="141"/>
      <c r="BR32" s="141"/>
      <c r="BS32" s="141"/>
      <c r="BT32" s="141"/>
      <c r="BU32" s="141"/>
      <c r="BV32" s="141"/>
      <c r="BW32" s="141"/>
      <c r="BX32" s="141"/>
      <c r="BY32" s="141"/>
      <c r="BZ32" s="141"/>
      <c r="CA32" s="141"/>
      <c r="CB32" s="141"/>
      <c r="CC32" s="141" t="s">
        <v>69</v>
      </c>
      <c r="CD32" s="141"/>
      <c r="CE32" s="141"/>
      <c r="CF32" s="141"/>
      <c r="CG32" s="141"/>
      <c r="CH32" s="141"/>
      <c r="CI32" s="141"/>
      <c r="CJ32" s="141"/>
      <c r="CK32" s="141"/>
      <c r="CL32" s="141"/>
      <c r="CM32" s="141"/>
      <c r="CN32" s="141"/>
      <c r="CO32" s="141"/>
      <c r="CP32" s="141"/>
      <c r="CQ32" s="141"/>
      <c r="CR32" s="141"/>
      <c r="CS32" s="141"/>
      <c r="CT32" s="141"/>
      <c r="CU32" s="141"/>
      <c r="CV32" s="141"/>
      <c r="CW32" s="141" t="s">
        <v>69</v>
      </c>
      <c r="CX32" s="141"/>
      <c r="CY32" s="141"/>
      <c r="CZ32" s="141"/>
      <c r="DA32" s="141"/>
      <c r="DB32" s="141"/>
      <c r="DC32" s="141"/>
      <c r="DD32" s="141"/>
      <c r="DE32" s="141"/>
      <c r="DF32" s="141"/>
      <c r="DG32" s="141"/>
      <c r="DH32" s="141"/>
      <c r="DI32" s="141"/>
      <c r="DJ32" s="141"/>
      <c r="DK32" s="141"/>
      <c r="DL32" s="141"/>
      <c r="DM32" s="141"/>
      <c r="DN32" s="141"/>
      <c r="DO32" s="141"/>
      <c r="DP32" s="141"/>
      <c r="DQ32" s="141" t="s">
        <v>74</v>
      </c>
      <c r="DR32" s="141"/>
      <c r="DS32" s="141"/>
      <c r="DT32" s="141"/>
      <c r="DU32" s="141"/>
      <c r="DV32" s="141"/>
      <c r="DW32" s="141"/>
      <c r="DX32" s="141"/>
      <c r="DY32" s="141"/>
      <c r="DZ32" s="141"/>
      <c r="EA32" s="141"/>
      <c r="EB32" s="141"/>
      <c r="EC32" s="141"/>
      <c r="ED32" s="141"/>
      <c r="EE32" s="141"/>
      <c r="EF32" s="141"/>
      <c r="EG32" s="141"/>
      <c r="EH32" s="141"/>
      <c r="EI32" s="141"/>
      <c r="EJ32" s="141"/>
      <c r="EK32" s="141" t="s">
        <v>74</v>
      </c>
      <c r="EL32" s="141"/>
      <c r="EM32" s="141"/>
      <c r="EN32" s="141"/>
      <c r="EO32" s="141"/>
      <c r="EP32" s="141"/>
      <c r="EQ32" s="141"/>
      <c r="ER32" s="141"/>
      <c r="ES32" s="141"/>
      <c r="ET32" s="141"/>
      <c r="EU32" s="141"/>
      <c r="EV32" s="141"/>
      <c r="EW32" s="141"/>
      <c r="EX32" s="141"/>
      <c r="EY32" s="141"/>
      <c r="EZ32" s="141"/>
      <c r="FA32" s="141"/>
      <c r="FB32" s="141"/>
      <c r="FC32" s="141"/>
      <c r="FD32" s="141"/>
      <c r="FE32" s="141" t="s">
        <v>74</v>
      </c>
      <c r="FF32" s="141"/>
      <c r="FG32" s="141"/>
      <c r="FH32" s="141"/>
      <c r="FI32" s="141"/>
      <c r="FJ32" s="141"/>
      <c r="FK32" s="141"/>
      <c r="FL32" s="141"/>
      <c r="FM32" s="141"/>
      <c r="FN32" s="141"/>
      <c r="FO32" s="141"/>
      <c r="FP32" s="141"/>
      <c r="FQ32" s="141"/>
      <c r="FR32" s="141"/>
      <c r="FS32" s="141"/>
      <c r="FT32" s="141"/>
      <c r="FU32" s="141"/>
      <c r="FV32" s="141"/>
      <c r="FW32" s="141"/>
      <c r="FX32" s="141"/>
      <c r="FY32" s="141" t="s">
        <v>74</v>
      </c>
      <c r="FZ32" s="141"/>
      <c r="GA32" s="141"/>
      <c r="GB32" s="141"/>
      <c r="GC32" s="141"/>
      <c r="GD32" s="141"/>
      <c r="GE32" s="141"/>
      <c r="GF32" s="141"/>
      <c r="GG32" s="141"/>
      <c r="GH32" s="141"/>
      <c r="GI32" s="141"/>
      <c r="GJ32" s="141"/>
      <c r="GK32" s="141"/>
      <c r="GL32" s="141"/>
      <c r="GM32" s="141"/>
      <c r="GN32" s="141"/>
      <c r="GO32" s="141"/>
      <c r="GP32" s="141"/>
      <c r="GQ32" s="141"/>
      <c r="GR32" s="141"/>
    </row>
    <row r="33" spans="1:200" ht="19.5" customHeight="1">
      <c r="A33" s="142" t="s">
        <v>70</v>
      </c>
      <c r="B33" s="142"/>
      <c r="C33" s="142"/>
      <c r="D33" s="142"/>
      <c r="E33" s="142"/>
      <c r="F33" s="142"/>
      <c r="G33" s="142"/>
      <c r="H33" s="142"/>
      <c r="I33" s="142"/>
      <c r="J33" s="142"/>
      <c r="K33" s="142"/>
      <c r="L33" s="142"/>
      <c r="M33" s="142"/>
      <c r="N33" s="142"/>
      <c r="O33" s="142"/>
      <c r="P33" s="142"/>
      <c r="Q33" s="142"/>
      <c r="R33" s="142"/>
      <c r="S33" s="142"/>
      <c r="T33" s="142"/>
      <c r="U33" s="142" t="s">
        <v>70</v>
      </c>
      <c r="V33" s="142"/>
      <c r="W33" s="142"/>
      <c r="X33" s="142"/>
      <c r="Y33" s="142"/>
      <c r="Z33" s="142"/>
      <c r="AA33" s="142"/>
      <c r="AB33" s="142"/>
      <c r="AC33" s="142"/>
      <c r="AD33" s="142"/>
      <c r="AE33" s="142"/>
      <c r="AF33" s="142"/>
      <c r="AG33" s="142"/>
      <c r="AH33" s="142"/>
      <c r="AI33" s="142"/>
      <c r="AJ33" s="142"/>
      <c r="AK33" s="142"/>
      <c r="AL33" s="142"/>
      <c r="AM33" s="142"/>
      <c r="AN33" s="142"/>
      <c r="AO33" s="142" t="s">
        <v>70</v>
      </c>
      <c r="AP33" s="142"/>
      <c r="AQ33" s="142"/>
      <c r="AR33" s="142"/>
      <c r="AS33" s="142"/>
      <c r="AT33" s="142"/>
      <c r="AU33" s="142"/>
      <c r="AV33" s="142"/>
      <c r="AW33" s="142"/>
      <c r="AX33" s="142"/>
      <c r="AY33" s="142"/>
      <c r="AZ33" s="142"/>
      <c r="BA33" s="142"/>
      <c r="BB33" s="142"/>
      <c r="BC33" s="142"/>
      <c r="BD33" s="142"/>
      <c r="BE33" s="142"/>
      <c r="BF33" s="142"/>
      <c r="BG33" s="142"/>
      <c r="BH33" s="142"/>
      <c r="BI33" s="142" t="s">
        <v>70</v>
      </c>
      <c r="BJ33" s="142"/>
      <c r="BK33" s="142"/>
      <c r="BL33" s="142"/>
      <c r="BM33" s="142"/>
      <c r="BN33" s="142"/>
      <c r="BO33" s="142"/>
      <c r="BP33" s="142"/>
      <c r="BQ33" s="142"/>
      <c r="BR33" s="142"/>
      <c r="BS33" s="142"/>
      <c r="BT33" s="142"/>
      <c r="BU33" s="142"/>
      <c r="BV33" s="142"/>
      <c r="BW33" s="142"/>
      <c r="BX33" s="142"/>
      <c r="BY33" s="142"/>
      <c r="BZ33" s="142"/>
      <c r="CA33" s="142"/>
      <c r="CB33" s="142"/>
      <c r="CC33" s="142" t="s">
        <v>70</v>
      </c>
      <c r="CD33" s="142"/>
      <c r="CE33" s="142"/>
      <c r="CF33" s="142"/>
      <c r="CG33" s="142"/>
      <c r="CH33" s="142"/>
      <c r="CI33" s="142"/>
      <c r="CJ33" s="142"/>
      <c r="CK33" s="142"/>
      <c r="CL33" s="142"/>
      <c r="CM33" s="142"/>
      <c r="CN33" s="142"/>
      <c r="CO33" s="142"/>
      <c r="CP33" s="142"/>
      <c r="CQ33" s="142"/>
      <c r="CR33" s="142"/>
      <c r="CS33" s="142"/>
      <c r="CT33" s="142"/>
      <c r="CU33" s="142"/>
      <c r="CV33" s="142"/>
      <c r="CW33" s="142" t="s">
        <v>70</v>
      </c>
      <c r="CX33" s="142"/>
      <c r="CY33" s="142"/>
      <c r="CZ33" s="142"/>
      <c r="DA33" s="142"/>
      <c r="DB33" s="142"/>
      <c r="DC33" s="142"/>
      <c r="DD33" s="142"/>
      <c r="DE33" s="142"/>
      <c r="DF33" s="142"/>
      <c r="DG33" s="142"/>
      <c r="DH33" s="142"/>
      <c r="DI33" s="142"/>
      <c r="DJ33" s="142"/>
      <c r="DK33" s="142"/>
      <c r="DL33" s="142"/>
      <c r="DM33" s="142"/>
      <c r="DN33" s="142"/>
      <c r="DO33" s="142"/>
      <c r="DP33" s="142"/>
      <c r="DQ33" s="142" t="s">
        <v>75</v>
      </c>
      <c r="DR33" s="142"/>
      <c r="DS33" s="142"/>
      <c r="DT33" s="142"/>
      <c r="DU33" s="142"/>
      <c r="DV33" s="142"/>
      <c r="DW33" s="142"/>
      <c r="DX33" s="142"/>
      <c r="DY33" s="142"/>
      <c r="DZ33" s="142"/>
      <c r="EA33" s="142"/>
      <c r="EB33" s="142"/>
      <c r="EC33" s="142"/>
      <c r="ED33" s="142"/>
      <c r="EE33" s="142"/>
      <c r="EF33" s="142"/>
      <c r="EG33" s="142"/>
      <c r="EH33" s="142"/>
      <c r="EI33" s="142"/>
      <c r="EJ33" s="142"/>
      <c r="EK33" s="142" t="s">
        <v>75</v>
      </c>
      <c r="EL33" s="142"/>
      <c r="EM33" s="142"/>
      <c r="EN33" s="142"/>
      <c r="EO33" s="142"/>
      <c r="EP33" s="142"/>
      <c r="EQ33" s="142"/>
      <c r="ER33" s="142"/>
      <c r="ES33" s="142"/>
      <c r="ET33" s="142"/>
      <c r="EU33" s="142"/>
      <c r="EV33" s="142"/>
      <c r="EW33" s="142"/>
      <c r="EX33" s="142"/>
      <c r="EY33" s="142"/>
      <c r="EZ33" s="142"/>
      <c r="FA33" s="142"/>
      <c r="FB33" s="142"/>
      <c r="FC33" s="142"/>
      <c r="FD33" s="142"/>
      <c r="FE33" s="142" t="s">
        <v>75</v>
      </c>
      <c r="FF33" s="142"/>
      <c r="FG33" s="142"/>
      <c r="FH33" s="142"/>
      <c r="FI33" s="142"/>
      <c r="FJ33" s="142"/>
      <c r="FK33" s="142"/>
      <c r="FL33" s="142"/>
      <c r="FM33" s="142"/>
      <c r="FN33" s="142"/>
      <c r="FO33" s="142"/>
      <c r="FP33" s="142"/>
      <c r="FQ33" s="142"/>
      <c r="FR33" s="142"/>
      <c r="FS33" s="142"/>
      <c r="FT33" s="142"/>
      <c r="FU33" s="142"/>
      <c r="FV33" s="142"/>
      <c r="FW33" s="142"/>
      <c r="FX33" s="142"/>
      <c r="FY33" s="142" t="s">
        <v>75</v>
      </c>
      <c r="FZ33" s="142"/>
      <c r="GA33" s="142"/>
      <c r="GB33" s="142"/>
      <c r="GC33" s="142"/>
      <c r="GD33" s="142"/>
      <c r="GE33" s="142"/>
      <c r="GF33" s="142"/>
      <c r="GG33" s="142"/>
      <c r="GH33" s="142"/>
      <c r="GI33" s="142"/>
      <c r="GJ33" s="142"/>
      <c r="GK33" s="142"/>
      <c r="GL33" s="142"/>
      <c r="GM33" s="142"/>
      <c r="GN33" s="142"/>
      <c r="GO33" s="142"/>
      <c r="GP33" s="142"/>
      <c r="GQ33" s="142"/>
      <c r="GR33" s="142"/>
    </row>
    <row r="34" spans="1:200" ht="13.5">
      <c r="A34" s="142" t="s">
        <v>71</v>
      </c>
      <c r="B34" s="142"/>
      <c r="C34" s="142"/>
      <c r="D34" s="142"/>
      <c r="E34" s="142"/>
      <c r="F34" s="142"/>
      <c r="G34" s="142"/>
      <c r="H34" s="142"/>
      <c r="I34" s="142"/>
      <c r="J34" s="142"/>
      <c r="K34" s="142"/>
      <c r="L34" s="142"/>
      <c r="M34" s="142"/>
      <c r="N34" s="142"/>
      <c r="O34" s="142"/>
      <c r="P34" s="142"/>
      <c r="Q34" s="142"/>
      <c r="R34" s="142"/>
      <c r="S34" s="142"/>
      <c r="T34" s="142"/>
      <c r="U34" s="142" t="s">
        <v>71</v>
      </c>
      <c r="V34" s="142"/>
      <c r="W34" s="142"/>
      <c r="X34" s="142"/>
      <c r="Y34" s="142"/>
      <c r="Z34" s="142"/>
      <c r="AA34" s="142"/>
      <c r="AB34" s="142"/>
      <c r="AC34" s="142"/>
      <c r="AD34" s="142"/>
      <c r="AE34" s="142"/>
      <c r="AF34" s="142"/>
      <c r="AG34" s="142"/>
      <c r="AH34" s="142"/>
      <c r="AI34" s="142"/>
      <c r="AJ34" s="142"/>
      <c r="AK34" s="142"/>
      <c r="AL34" s="142"/>
      <c r="AM34" s="142"/>
      <c r="AN34" s="142"/>
      <c r="AO34" s="142" t="s">
        <v>71</v>
      </c>
      <c r="AP34" s="142"/>
      <c r="AQ34" s="142"/>
      <c r="AR34" s="142"/>
      <c r="AS34" s="142"/>
      <c r="AT34" s="142"/>
      <c r="AU34" s="142"/>
      <c r="AV34" s="142"/>
      <c r="AW34" s="142"/>
      <c r="AX34" s="142"/>
      <c r="AY34" s="142"/>
      <c r="AZ34" s="142"/>
      <c r="BA34" s="142"/>
      <c r="BB34" s="142"/>
      <c r="BC34" s="142"/>
      <c r="BD34" s="142"/>
      <c r="BE34" s="142"/>
      <c r="BF34" s="142"/>
      <c r="BG34" s="142"/>
      <c r="BH34" s="142"/>
      <c r="BI34" s="142" t="s">
        <v>71</v>
      </c>
      <c r="BJ34" s="142"/>
      <c r="BK34" s="142"/>
      <c r="BL34" s="142"/>
      <c r="BM34" s="142"/>
      <c r="BN34" s="142"/>
      <c r="BO34" s="142"/>
      <c r="BP34" s="142"/>
      <c r="BQ34" s="142"/>
      <c r="BR34" s="142"/>
      <c r="BS34" s="142"/>
      <c r="BT34" s="142"/>
      <c r="BU34" s="142"/>
      <c r="BV34" s="142"/>
      <c r="BW34" s="142"/>
      <c r="BX34" s="142"/>
      <c r="BY34" s="142"/>
      <c r="BZ34" s="142"/>
      <c r="CA34" s="142"/>
      <c r="CB34" s="142"/>
      <c r="CC34" s="142" t="s">
        <v>71</v>
      </c>
      <c r="CD34" s="142"/>
      <c r="CE34" s="142"/>
      <c r="CF34" s="142"/>
      <c r="CG34" s="142"/>
      <c r="CH34" s="142"/>
      <c r="CI34" s="142"/>
      <c r="CJ34" s="142"/>
      <c r="CK34" s="142"/>
      <c r="CL34" s="142"/>
      <c r="CM34" s="142"/>
      <c r="CN34" s="142"/>
      <c r="CO34" s="142"/>
      <c r="CP34" s="142"/>
      <c r="CQ34" s="142"/>
      <c r="CR34" s="142"/>
      <c r="CS34" s="142"/>
      <c r="CT34" s="142"/>
      <c r="CU34" s="142"/>
      <c r="CV34" s="142"/>
      <c r="CW34" s="142" t="s">
        <v>71</v>
      </c>
      <c r="CX34" s="142"/>
      <c r="CY34" s="142"/>
      <c r="CZ34" s="142"/>
      <c r="DA34" s="142"/>
      <c r="DB34" s="142"/>
      <c r="DC34" s="142"/>
      <c r="DD34" s="142"/>
      <c r="DE34" s="142"/>
      <c r="DF34" s="142"/>
      <c r="DG34" s="142"/>
      <c r="DH34" s="142"/>
      <c r="DI34" s="142"/>
      <c r="DJ34" s="142"/>
      <c r="DK34" s="142"/>
      <c r="DL34" s="142"/>
      <c r="DM34" s="142"/>
      <c r="DN34" s="142"/>
      <c r="DO34" s="142"/>
      <c r="DP34" s="142"/>
      <c r="DQ34" s="142" t="s">
        <v>72</v>
      </c>
      <c r="DR34" s="142"/>
      <c r="DS34" s="142"/>
      <c r="DT34" s="142"/>
      <c r="DU34" s="142"/>
      <c r="DV34" s="142"/>
      <c r="DW34" s="142"/>
      <c r="DX34" s="142"/>
      <c r="DY34" s="142"/>
      <c r="DZ34" s="142"/>
      <c r="EA34" s="142"/>
      <c r="EB34" s="142"/>
      <c r="EC34" s="142"/>
      <c r="ED34" s="142"/>
      <c r="EE34" s="142"/>
      <c r="EF34" s="142"/>
      <c r="EG34" s="142"/>
      <c r="EH34" s="142"/>
      <c r="EI34" s="142"/>
      <c r="EJ34" s="142"/>
      <c r="EK34" s="142" t="s">
        <v>72</v>
      </c>
      <c r="EL34" s="142"/>
      <c r="EM34" s="142"/>
      <c r="EN34" s="142"/>
      <c r="EO34" s="142"/>
      <c r="EP34" s="142"/>
      <c r="EQ34" s="142"/>
      <c r="ER34" s="142"/>
      <c r="ES34" s="142"/>
      <c r="ET34" s="142"/>
      <c r="EU34" s="142"/>
      <c r="EV34" s="142"/>
      <c r="EW34" s="142"/>
      <c r="EX34" s="142"/>
      <c r="EY34" s="142"/>
      <c r="EZ34" s="142"/>
      <c r="FA34" s="142"/>
      <c r="FB34" s="142"/>
      <c r="FC34" s="142"/>
      <c r="FD34" s="142"/>
      <c r="FE34" s="142" t="s">
        <v>72</v>
      </c>
      <c r="FF34" s="142"/>
      <c r="FG34" s="142"/>
      <c r="FH34" s="142"/>
      <c r="FI34" s="142"/>
      <c r="FJ34" s="142"/>
      <c r="FK34" s="142"/>
      <c r="FL34" s="142"/>
      <c r="FM34" s="142"/>
      <c r="FN34" s="142"/>
      <c r="FO34" s="142"/>
      <c r="FP34" s="142"/>
      <c r="FQ34" s="142"/>
      <c r="FR34" s="142"/>
      <c r="FS34" s="142"/>
      <c r="FT34" s="142"/>
      <c r="FU34" s="142"/>
      <c r="FV34" s="142"/>
      <c r="FW34" s="142"/>
      <c r="FX34" s="142"/>
      <c r="FY34" s="142" t="s">
        <v>72</v>
      </c>
      <c r="FZ34" s="142"/>
      <c r="GA34" s="142"/>
      <c r="GB34" s="142"/>
      <c r="GC34" s="142"/>
      <c r="GD34" s="142"/>
      <c r="GE34" s="142"/>
      <c r="GF34" s="142"/>
      <c r="GG34" s="142"/>
      <c r="GH34" s="142"/>
      <c r="GI34" s="142"/>
      <c r="GJ34" s="142"/>
      <c r="GK34" s="142"/>
      <c r="GL34" s="142"/>
      <c r="GM34" s="142"/>
      <c r="GN34" s="142"/>
      <c r="GO34" s="142"/>
      <c r="GP34" s="142"/>
      <c r="GQ34" s="142"/>
      <c r="GR34" s="142"/>
    </row>
    <row r="35" spans="1:200">
      <c r="A35" s="1">
        <f>A1+1</f>
        <v>2</v>
      </c>
      <c r="U35" s="1">
        <f>A35+2</f>
        <v>4</v>
      </c>
      <c r="AO35" s="1">
        <f>A35+4</f>
        <v>6</v>
      </c>
      <c r="BI35" s="1">
        <f>A35+6</f>
        <v>8</v>
      </c>
      <c r="CC35" s="1">
        <f>A35+8</f>
        <v>10</v>
      </c>
      <c r="CW35" s="1">
        <f>U35+8</f>
        <v>12</v>
      </c>
      <c r="DQ35" s="1">
        <f>AO35+8</f>
        <v>14</v>
      </c>
      <c r="EK35" s="1">
        <f>BI35+8</f>
        <v>16</v>
      </c>
      <c r="FE35" s="1">
        <f>CC35+8</f>
        <v>18</v>
      </c>
      <c r="FY35" s="1">
        <f>CW35+8</f>
        <v>20</v>
      </c>
    </row>
  </sheetData>
  <mergeCells count="540">
    <mergeCell ref="GA8:GR9"/>
    <mergeCell ref="W26:AN27"/>
    <mergeCell ref="AQ26:BH27"/>
    <mergeCell ref="BK26:CB27"/>
    <mergeCell ref="CE26:CV27"/>
    <mergeCell ref="CY26:DP27"/>
    <mergeCell ref="DS26:EJ27"/>
    <mergeCell ref="EM26:FD27"/>
    <mergeCell ref="FG26:FX27"/>
    <mergeCell ref="GA26:GR27"/>
    <mergeCell ref="EM12:FD12"/>
    <mergeCell ref="EK13:EP13"/>
    <mergeCell ref="ER13:EY13"/>
    <mergeCell ref="FA13:FD13"/>
    <mergeCell ref="EK10:EL11"/>
    <mergeCell ref="EM10:EO10"/>
    <mergeCell ref="EP10:EY10"/>
    <mergeCell ref="EM11:EY11"/>
    <mergeCell ref="EZ10:FA11"/>
    <mergeCell ref="FB10:FC11"/>
    <mergeCell ref="FD10:FD11"/>
    <mergeCell ref="DQ22:EJ22"/>
    <mergeCell ref="DQ23:DR24"/>
    <mergeCell ref="DS23:DW24"/>
    <mergeCell ref="C8:T9"/>
    <mergeCell ref="W8:AN9"/>
    <mergeCell ref="AQ8:BH9"/>
    <mergeCell ref="BK8:CB9"/>
    <mergeCell ref="CE8:CV9"/>
    <mergeCell ref="CY8:DP9"/>
    <mergeCell ref="DS8:EJ9"/>
    <mergeCell ref="EM8:FD9"/>
    <mergeCell ref="FG8:FX9"/>
    <mergeCell ref="EK8:EL9"/>
    <mergeCell ref="P10:Q11"/>
    <mergeCell ref="R10:S11"/>
    <mergeCell ref="T10:T11"/>
    <mergeCell ref="EZ28:FA29"/>
    <mergeCell ref="FB28:FC29"/>
    <mergeCell ref="FD28:FD29"/>
    <mergeCell ref="FT28:FU29"/>
    <mergeCell ref="FV28:FW29"/>
    <mergeCell ref="FX28:FX29"/>
    <mergeCell ref="EK25:EL25"/>
    <mergeCell ref="EM25:FD25"/>
    <mergeCell ref="EK26:EL27"/>
    <mergeCell ref="EK22:FD22"/>
    <mergeCell ref="EK23:EL24"/>
    <mergeCell ref="EM23:EQ24"/>
    <mergeCell ref="ER23:ET24"/>
    <mergeCell ref="EU23:EW23"/>
    <mergeCell ref="EX23:FD23"/>
    <mergeCell ref="EK14:FD14"/>
    <mergeCell ref="EK15:FD15"/>
    <mergeCell ref="EK16:FD16"/>
    <mergeCell ref="EK20:FD20"/>
    <mergeCell ref="EK21:FD21"/>
    <mergeCell ref="EK12:EL12"/>
    <mergeCell ref="EK32:FD32"/>
    <mergeCell ref="EK33:FD33"/>
    <mergeCell ref="EK34:FD34"/>
    <mergeCell ref="BX28:BY29"/>
    <mergeCell ref="BZ28:CA29"/>
    <mergeCell ref="CB28:CB29"/>
    <mergeCell ref="EK30:EL30"/>
    <mergeCell ref="EM30:FD30"/>
    <mergeCell ref="EK31:EP31"/>
    <mergeCell ref="ER31:EY31"/>
    <mergeCell ref="FA31:FD31"/>
    <mergeCell ref="EK28:EL29"/>
    <mergeCell ref="EM28:EO28"/>
    <mergeCell ref="EP28:EY28"/>
    <mergeCell ref="EM29:EY29"/>
    <mergeCell ref="DQ32:EJ32"/>
    <mergeCell ref="DQ33:EJ33"/>
    <mergeCell ref="DQ34:EJ34"/>
    <mergeCell ref="DQ30:DR30"/>
    <mergeCell ref="DS30:EJ30"/>
    <mergeCell ref="DQ31:DV31"/>
    <mergeCell ref="DX31:EE31"/>
    <mergeCell ref="EG31:EJ31"/>
    <mergeCell ref="DQ28:DR29"/>
    <mergeCell ref="EK2:FD2"/>
    <mergeCell ref="EK3:FD3"/>
    <mergeCell ref="EK4:FD4"/>
    <mergeCell ref="EK5:EL6"/>
    <mergeCell ref="EM5:EQ6"/>
    <mergeCell ref="ER5:ET6"/>
    <mergeCell ref="EU5:EW5"/>
    <mergeCell ref="EX5:FD5"/>
    <mergeCell ref="EK7:EL7"/>
    <mergeCell ref="EM7:FD7"/>
    <mergeCell ref="DS28:DU28"/>
    <mergeCell ref="DV28:EE28"/>
    <mergeCell ref="DS29:EE29"/>
    <mergeCell ref="EF28:EG29"/>
    <mergeCell ref="EH28:EI29"/>
    <mergeCell ref="EJ28:EJ29"/>
    <mergeCell ref="DQ25:DR25"/>
    <mergeCell ref="DS25:EJ25"/>
    <mergeCell ref="DQ26:DR27"/>
    <mergeCell ref="DX23:DZ24"/>
    <mergeCell ref="EA23:EC23"/>
    <mergeCell ref="ED23:EJ23"/>
    <mergeCell ref="DQ14:EJ14"/>
    <mergeCell ref="DQ15:EJ15"/>
    <mergeCell ref="DQ16:EJ16"/>
    <mergeCell ref="DQ20:EJ20"/>
    <mergeCell ref="DQ21:EJ21"/>
    <mergeCell ref="DQ12:DR12"/>
    <mergeCell ref="DS12:EJ12"/>
    <mergeCell ref="DQ13:DV13"/>
    <mergeCell ref="DX13:EE13"/>
    <mergeCell ref="EG13:EJ13"/>
    <mergeCell ref="DQ10:DR11"/>
    <mergeCell ref="DS10:DU10"/>
    <mergeCell ref="DV10:EE10"/>
    <mergeCell ref="DS11:EE11"/>
    <mergeCell ref="EF10:EG11"/>
    <mergeCell ref="EH10:EI11"/>
    <mergeCell ref="EJ10:EJ11"/>
    <mergeCell ref="CW32:DP32"/>
    <mergeCell ref="CW25:CX25"/>
    <mergeCell ref="CY25:DP25"/>
    <mergeCell ref="CW26:CX27"/>
    <mergeCell ref="DL28:DM29"/>
    <mergeCell ref="DN28:DO29"/>
    <mergeCell ref="DP28:DP29"/>
    <mergeCell ref="CW22:DP22"/>
    <mergeCell ref="CW23:CX24"/>
    <mergeCell ref="CY23:DC24"/>
    <mergeCell ref="DD23:DF24"/>
    <mergeCell ref="DG23:DI23"/>
    <mergeCell ref="DJ23:DP23"/>
    <mergeCell ref="CW12:CX12"/>
    <mergeCell ref="CY12:DP12"/>
    <mergeCell ref="CW13:DB13"/>
    <mergeCell ref="DD13:DK13"/>
    <mergeCell ref="CW33:DP33"/>
    <mergeCell ref="CW34:DP34"/>
    <mergeCell ref="DQ2:EJ2"/>
    <mergeCell ref="DQ3:EJ3"/>
    <mergeCell ref="DQ4:EJ4"/>
    <mergeCell ref="DQ5:DR6"/>
    <mergeCell ref="DS5:DW6"/>
    <mergeCell ref="DX5:DZ6"/>
    <mergeCell ref="EA5:EC5"/>
    <mergeCell ref="ED5:EJ5"/>
    <mergeCell ref="DQ7:DR7"/>
    <mergeCell ref="DS7:EJ7"/>
    <mergeCell ref="DQ8:DR9"/>
    <mergeCell ref="CW30:CX30"/>
    <mergeCell ref="CY30:DP30"/>
    <mergeCell ref="CW31:DB31"/>
    <mergeCell ref="DD31:DK31"/>
    <mergeCell ref="DM31:DP31"/>
    <mergeCell ref="CW28:CX29"/>
    <mergeCell ref="CY28:DA28"/>
    <mergeCell ref="DB28:DK28"/>
    <mergeCell ref="CY29:DK29"/>
    <mergeCell ref="CW20:DP20"/>
    <mergeCell ref="CW21:DP21"/>
    <mergeCell ref="DM13:DP13"/>
    <mergeCell ref="CW10:CX11"/>
    <mergeCell ref="CY10:DA10"/>
    <mergeCell ref="DB10:DK10"/>
    <mergeCell ref="CY11:DK11"/>
    <mergeCell ref="DL10:DM11"/>
    <mergeCell ref="DN10:DO11"/>
    <mergeCell ref="DP10:DP11"/>
    <mergeCell ref="CC32:CV32"/>
    <mergeCell ref="CC25:CD25"/>
    <mergeCell ref="CE25:CV25"/>
    <mergeCell ref="CC26:CD27"/>
    <mergeCell ref="CR28:CS29"/>
    <mergeCell ref="CT28:CU29"/>
    <mergeCell ref="CV28:CV29"/>
    <mergeCell ref="CC22:CV22"/>
    <mergeCell ref="CC23:CD24"/>
    <mergeCell ref="CE23:CI24"/>
    <mergeCell ref="CJ23:CL24"/>
    <mergeCell ref="CM23:CO23"/>
    <mergeCell ref="CP23:CV23"/>
    <mergeCell ref="CC16:CV16"/>
    <mergeCell ref="CC20:CV20"/>
    <mergeCell ref="CC21:CV21"/>
    <mergeCell ref="CC33:CV33"/>
    <mergeCell ref="CC34:CV34"/>
    <mergeCell ref="CW2:DP2"/>
    <mergeCell ref="CW3:DP3"/>
    <mergeCell ref="CW4:DP4"/>
    <mergeCell ref="CW5:CX6"/>
    <mergeCell ref="CY5:DC6"/>
    <mergeCell ref="DD5:DF6"/>
    <mergeCell ref="DG5:DI5"/>
    <mergeCell ref="DJ5:DP5"/>
    <mergeCell ref="CW7:CX7"/>
    <mergeCell ref="CY7:DP7"/>
    <mergeCell ref="CW8:CX9"/>
    <mergeCell ref="CC30:CD30"/>
    <mergeCell ref="CE30:CV30"/>
    <mergeCell ref="CC31:CH31"/>
    <mergeCell ref="CJ31:CQ31"/>
    <mergeCell ref="CS31:CV31"/>
    <mergeCell ref="CC28:CD29"/>
    <mergeCell ref="CE28:CG28"/>
    <mergeCell ref="CH28:CQ28"/>
    <mergeCell ref="CE29:CQ29"/>
    <mergeCell ref="CC14:CV14"/>
    <mergeCell ref="CC15:CV15"/>
    <mergeCell ref="CC12:CD12"/>
    <mergeCell ref="CE12:CV12"/>
    <mergeCell ref="CC13:CH13"/>
    <mergeCell ref="CJ13:CQ13"/>
    <mergeCell ref="CS13:CV13"/>
    <mergeCell ref="CC10:CD11"/>
    <mergeCell ref="CE10:CG10"/>
    <mergeCell ref="CH10:CQ10"/>
    <mergeCell ref="CE11:CQ11"/>
    <mergeCell ref="CR10:CS11"/>
    <mergeCell ref="CT10:CU11"/>
    <mergeCell ref="CV10:CV11"/>
    <mergeCell ref="BI32:CB32"/>
    <mergeCell ref="BI25:BJ25"/>
    <mergeCell ref="BK25:CB25"/>
    <mergeCell ref="BI26:BJ27"/>
    <mergeCell ref="BI14:CB14"/>
    <mergeCell ref="BI15:CB15"/>
    <mergeCell ref="BI16:CB16"/>
    <mergeCell ref="BI20:CB20"/>
    <mergeCell ref="BI21:CB21"/>
    <mergeCell ref="BI22:CB22"/>
    <mergeCell ref="BI23:BJ24"/>
    <mergeCell ref="BK23:BO24"/>
    <mergeCell ref="BP23:BR24"/>
    <mergeCell ref="BI33:CB33"/>
    <mergeCell ref="BI34:CB34"/>
    <mergeCell ref="CC2:CV2"/>
    <mergeCell ref="CC3:CV3"/>
    <mergeCell ref="CC4:CV4"/>
    <mergeCell ref="CC5:CD6"/>
    <mergeCell ref="CE5:CI6"/>
    <mergeCell ref="CJ5:CL6"/>
    <mergeCell ref="CM5:CO5"/>
    <mergeCell ref="CP5:CV5"/>
    <mergeCell ref="CC7:CD7"/>
    <mergeCell ref="CE7:CV7"/>
    <mergeCell ref="CC8:CD9"/>
    <mergeCell ref="BI30:BJ30"/>
    <mergeCell ref="BK30:CB30"/>
    <mergeCell ref="BI31:BN31"/>
    <mergeCell ref="BP31:BW31"/>
    <mergeCell ref="BY31:CB31"/>
    <mergeCell ref="BI28:BJ29"/>
    <mergeCell ref="BK28:BM28"/>
    <mergeCell ref="BN28:BW28"/>
    <mergeCell ref="BK29:BW29"/>
    <mergeCell ref="BS23:BU23"/>
    <mergeCell ref="BV23:CB23"/>
    <mergeCell ref="BI2:CB2"/>
    <mergeCell ref="BI3:CB3"/>
    <mergeCell ref="BI4:CB4"/>
    <mergeCell ref="BI5:BJ6"/>
    <mergeCell ref="BK5:BO6"/>
    <mergeCell ref="BP5:BR6"/>
    <mergeCell ref="BS5:BU5"/>
    <mergeCell ref="BV5:CB5"/>
    <mergeCell ref="BI12:BJ12"/>
    <mergeCell ref="BK12:CB12"/>
    <mergeCell ref="BI10:BJ11"/>
    <mergeCell ref="BK10:BM10"/>
    <mergeCell ref="BN10:BW10"/>
    <mergeCell ref="BK11:BW11"/>
    <mergeCell ref="BX10:BY11"/>
    <mergeCell ref="BZ10:CA11"/>
    <mergeCell ref="CB10:CB11"/>
    <mergeCell ref="BI7:BJ7"/>
    <mergeCell ref="BK7:CB7"/>
    <mergeCell ref="BI8:BJ9"/>
    <mergeCell ref="BI13:BN13"/>
    <mergeCell ref="BP13:BW13"/>
    <mergeCell ref="BY13:CB13"/>
    <mergeCell ref="AO12:AP12"/>
    <mergeCell ref="AQ12:BH12"/>
    <mergeCell ref="AO13:AT13"/>
    <mergeCell ref="AV13:BC13"/>
    <mergeCell ref="BE13:BH13"/>
    <mergeCell ref="AQ5:AU6"/>
    <mergeCell ref="AV5:AX6"/>
    <mergeCell ref="AQ10:AS10"/>
    <mergeCell ref="AT10:BC10"/>
    <mergeCell ref="AO8:AP9"/>
    <mergeCell ref="AO10:AP11"/>
    <mergeCell ref="AQ11:BC11"/>
    <mergeCell ref="AQ7:BH7"/>
    <mergeCell ref="BD10:BE11"/>
    <mergeCell ref="BF10:BG11"/>
    <mergeCell ref="BH10:BH11"/>
    <mergeCell ref="AO32:BH32"/>
    <mergeCell ref="AO22:BH22"/>
    <mergeCell ref="AO23:AP24"/>
    <mergeCell ref="AY23:BA23"/>
    <mergeCell ref="BB23:BH23"/>
    <mergeCell ref="AO14:BH14"/>
    <mergeCell ref="AO15:BH15"/>
    <mergeCell ref="AO16:BH16"/>
    <mergeCell ref="AO20:BH20"/>
    <mergeCell ref="AO21:BH21"/>
    <mergeCell ref="AQ23:AU24"/>
    <mergeCell ref="AV23:AX24"/>
    <mergeCell ref="BD28:BE29"/>
    <mergeCell ref="BF28:BG29"/>
    <mergeCell ref="BH28:BH29"/>
    <mergeCell ref="AO33:BH33"/>
    <mergeCell ref="AO34:BH34"/>
    <mergeCell ref="C10:E10"/>
    <mergeCell ref="F10:O10"/>
    <mergeCell ref="AO30:AP30"/>
    <mergeCell ref="AQ30:BH30"/>
    <mergeCell ref="AO31:AT31"/>
    <mergeCell ref="AV31:BC31"/>
    <mergeCell ref="BE31:BH31"/>
    <mergeCell ref="AO28:AP29"/>
    <mergeCell ref="AQ29:BC29"/>
    <mergeCell ref="AQ28:AS28"/>
    <mergeCell ref="AT28:BC28"/>
    <mergeCell ref="AO25:AP25"/>
    <mergeCell ref="AQ25:BH25"/>
    <mergeCell ref="AO26:AP27"/>
    <mergeCell ref="U32:AN32"/>
    <mergeCell ref="U26:V27"/>
    <mergeCell ref="U22:AN22"/>
    <mergeCell ref="U23:V24"/>
    <mergeCell ref="AE23:AG23"/>
    <mergeCell ref="AH23:AN23"/>
    <mergeCell ref="W23:AA24"/>
    <mergeCell ref="AB23:AD24"/>
    <mergeCell ref="W28:Y28"/>
    <mergeCell ref="Z28:AI28"/>
    <mergeCell ref="U25:V25"/>
    <mergeCell ref="W25:AN25"/>
    <mergeCell ref="AJ28:AK29"/>
    <mergeCell ref="AL28:AM29"/>
    <mergeCell ref="AN28:AN29"/>
    <mergeCell ref="U14:AN14"/>
    <mergeCell ref="U15:AN15"/>
    <mergeCell ref="U16:AN16"/>
    <mergeCell ref="U20:AN20"/>
    <mergeCell ref="U21:AN21"/>
    <mergeCell ref="U33:AN33"/>
    <mergeCell ref="U34:AN34"/>
    <mergeCell ref="AO2:BH2"/>
    <mergeCell ref="AO3:BH3"/>
    <mergeCell ref="AO4:BH4"/>
    <mergeCell ref="AO5:AP6"/>
    <mergeCell ref="AY5:BA5"/>
    <mergeCell ref="BB5:BH5"/>
    <mergeCell ref="AO7:AP7"/>
    <mergeCell ref="U30:V30"/>
    <mergeCell ref="W30:AN30"/>
    <mergeCell ref="U31:Z31"/>
    <mergeCell ref="AB31:AI31"/>
    <mergeCell ref="AK31:AN31"/>
    <mergeCell ref="U28:V29"/>
    <mergeCell ref="W29:AI29"/>
    <mergeCell ref="U12:V12"/>
    <mergeCell ref="W12:AN12"/>
    <mergeCell ref="U13:Z13"/>
    <mergeCell ref="AB13:AI13"/>
    <mergeCell ref="AK13:AN13"/>
    <mergeCell ref="U10:V11"/>
    <mergeCell ref="W11:AI11"/>
    <mergeCell ref="W10:Y10"/>
    <mergeCell ref="Z10:AI10"/>
    <mergeCell ref="AJ10:AK11"/>
    <mergeCell ref="AL10:AM11"/>
    <mergeCell ref="AN10:AN11"/>
    <mergeCell ref="U7:V7"/>
    <mergeCell ref="W7:AN7"/>
    <mergeCell ref="U8:V9"/>
    <mergeCell ref="U2:AN2"/>
    <mergeCell ref="U3:AN3"/>
    <mergeCell ref="U4:AN4"/>
    <mergeCell ref="U5:V6"/>
    <mergeCell ref="AE5:AG5"/>
    <mergeCell ref="AH5:AN5"/>
    <mergeCell ref="W5:AA6"/>
    <mergeCell ref="AB5:AD6"/>
    <mergeCell ref="A34:T34"/>
    <mergeCell ref="A2:T2"/>
    <mergeCell ref="A3:T3"/>
    <mergeCell ref="A4:T4"/>
    <mergeCell ref="A5:B6"/>
    <mergeCell ref="K5:M5"/>
    <mergeCell ref="N5:T5"/>
    <mergeCell ref="C5:G6"/>
    <mergeCell ref="H5:J6"/>
    <mergeCell ref="A7:B7"/>
    <mergeCell ref="C7:T7"/>
    <mergeCell ref="A8:B9"/>
    <mergeCell ref="A20:T20"/>
    <mergeCell ref="A10:B11"/>
    <mergeCell ref="C11:O11"/>
    <mergeCell ref="A12:B12"/>
    <mergeCell ref="C12:T12"/>
    <mergeCell ref="A14:T14"/>
    <mergeCell ref="A15:T15"/>
    <mergeCell ref="A16:T16"/>
    <mergeCell ref="A21:T21"/>
    <mergeCell ref="A22:T22"/>
    <mergeCell ref="A23:B24"/>
    <mergeCell ref="K23:M23"/>
    <mergeCell ref="N23:T23"/>
    <mergeCell ref="C23:G24"/>
    <mergeCell ref="H23:J24"/>
    <mergeCell ref="A13:F13"/>
    <mergeCell ref="H13:O13"/>
    <mergeCell ref="Q13:T13"/>
    <mergeCell ref="A28:B29"/>
    <mergeCell ref="C29:O29"/>
    <mergeCell ref="A25:B25"/>
    <mergeCell ref="C25:T25"/>
    <mergeCell ref="A26:B27"/>
    <mergeCell ref="C28:E28"/>
    <mergeCell ref="F28:O28"/>
    <mergeCell ref="P28:Q29"/>
    <mergeCell ref="R28:S29"/>
    <mergeCell ref="T28:T29"/>
    <mergeCell ref="C26:T27"/>
    <mergeCell ref="A30:B30"/>
    <mergeCell ref="C30:T30"/>
    <mergeCell ref="A32:T32"/>
    <mergeCell ref="A33:T33"/>
    <mergeCell ref="A31:F31"/>
    <mergeCell ref="H31:O31"/>
    <mergeCell ref="Q31:T31"/>
    <mergeCell ref="FE2:FX2"/>
    <mergeCell ref="FE3:FX3"/>
    <mergeCell ref="FE4:FX4"/>
    <mergeCell ref="FE5:FF6"/>
    <mergeCell ref="FG5:FK6"/>
    <mergeCell ref="FL5:FN6"/>
    <mergeCell ref="FO5:FQ5"/>
    <mergeCell ref="FR5:FX5"/>
    <mergeCell ref="FE7:FF7"/>
    <mergeCell ref="FG7:FX7"/>
    <mergeCell ref="FE8:FF9"/>
    <mergeCell ref="FE10:FF11"/>
    <mergeCell ref="FG10:FI10"/>
    <mergeCell ref="FJ10:FS10"/>
    <mergeCell ref="FG11:FS11"/>
    <mergeCell ref="FE12:FF12"/>
    <mergeCell ref="FG12:FX12"/>
    <mergeCell ref="FL23:FN24"/>
    <mergeCell ref="FO23:FQ23"/>
    <mergeCell ref="FR23:FX23"/>
    <mergeCell ref="FE25:FF25"/>
    <mergeCell ref="FG25:FX25"/>
    <mergeCell ref="FE13:FJ13"/>
    <mergeCell ref="FL13:FS13"/>
    <mergeCell ref="FU13:FX13"/>
    <mergeCell ref="FT10:FU11"/>
    <mergeCell ref="FV10:FW11"/>
    <mergeCell ref="FX10:FX11"/>
    <mergeCell ref="FE14:FX14"/>
    <mergeCell ref="FE15:FX15"/>
    <mergeCell ref="FE16:FX16"/>
    <mergeCell ref="FE33:FX33"/>
    <mergeCell ref="FE34:FX34"/>
    <mergeCell ref="FY2:GR2"/>
    <mergeCell ref="FY3:GR3"/>
    <mergeCell ref="FY4:GR4"/>
    <mergeCell ref="FY5:FZ6"/>
    <mergeCell ref="GA5:GE6"/>
    <mergeCell ref="GF5:GH6"/>
    <mergeCell ref="GI5:GK5"/>
    <mergeCell ref="GL5:GR5"/>
    <mergeCell ref="FY7:FZ7"/>
    <mergeCell ref="GA7:GR7"/>
    <mergeCell ref="FY8:FZ9"/>
    <mergeCell ref="FY10:FZ11"/>
    <mergeCell ref="GA10:GC10"/>
    <mergeCell ref="GD10:GM10"/>
    <mergeCell ref="GA11:GM11"/>
    <mergeCell ref="FY12:FZ12"/>
    <mergeCell ref="GA12:GR12"/>
    <mergeCell ref="FY13:GD13"/>
    <mergeCell ref="GF13:GM13"/>
    <mergeCell ref="GO13:GR13"/>
    <mergeCell ref="GN10:GO11"/>
    <mergeCell ref="FE26:FF27"/>
    <mergeCell ref="GP10:GQ11"/>
    <mergeCell ref="GR10:GR11"/>
    <mergeCell ref="FY14:GR14"/>
    <mergeCell ref="FY15:GR15"/>
    <mergeCell ref="FY16:GR16"/>
    <mergeCell ref="FY20:GR20"/>
    <mergeCell ref="FY21:GR21"/>
    <mergeCell ref="FY22:GR22"/>
    <mergeCell ref="FY23:FZ24"/>
    <mergeCell ref="GA23:GE24"/>
    <mergeCell ref="GF23:GH24"/>
    <mergeCell ref="GI23:GK23"/>
    <mergeCell ref="GL23:GR23"/>
    <mergeCell ref="FY33:GR33"/>
    <mergeCell ref="FY34:GR34"/>
    <mergeCell ref="FY25:FZ25"/>
    <mergeCell ref="GA25:GR25"/>
    <mergeCell ref="FY26:FZ27"/>
    <mergeCell ref="FY28:FZ29"/>
    <mergeCell ref="GA28:GC28"/>
    <mergeCell ref="GD28:GM28"/>
    <mergeCell ref="GA29:GM29"/>
    <mergeCell ref="GN28:GO29"/>
    <mergeCell ref="GP28:GQ29"/>
    <mergeCell ref="GR28:GR29"/>
    <mergeCell ref="CW14:DP14"/>
    <mergeCell ref="CW15:DP15"/>
    <mergeCell ref="CW16:DP16"/>
    <mergeCell ref="FY30:FZ30"/>
    <mergeCell ref="GA30:GR30"/>
    <mergeCell ref="FY31:GD31"/>
    <mergeCell ref="GF31:GM31"/>
    <mergeCell ref="GO31:GR31"/>
    <mergeCell ref="FY32:GR32"/>
    <mergeCell ref="FE32:FX32"/>
    <mergeCell ref="FE28:FF29"/>
    <mergeCell ref="FG28:FI28"/>
    <mergeCell ref="FJ28:FS28"/>
    <mergeCell ref="FG29:FS29"/>
    <mergeCell ref="FE30:FF30"/>
    <mergeCell ref="FG30:FX30"/>
    <mergeCell ref="FE31:FJ31"/>
    <mergeCell ref="FL31:FS31"/>
    <mergeCell ref="FU31:FX31"/>
    <mergeCell ref="FE20:FX20"/>
    <mergeCell ref="FE21:FX21"/>
    <mergeCell ref="FE22:FX22"/>
    <mergeCell ref="FE23:FF24"/>
    <mergeCell ref="FG23:FK24"/>
  </mergeCells>
  <phoneticPr fontId="1"/>
  <conditionalFormatting sqref="A1:XFD1 A28:P28 A29:O29 R28 U29:AI29 T28:AI28 AO28:BC29 BI28:CQ29 CW28:DK29 A10:O11 FY10:GM11 FE10:FS11 EK10:EY11 DQ10:EE11 CC10:CQ11 BI10:BW11 AO10:BC11 U10:AI11 A26:B27 A9:B9 A8:C8 U9:V9 U8:W8 AO8:AP9 BI9:BJ9 BI8:BK8 CC8:CD9 A12:CV13 DQ12:XFD13 DQ8:DR9 EK8:EL9 FE8:FF9 FY8:FZ9 GS8:XFD11 U26:V27 AO26:AP27 BI26:BJ27 CC26:CD27 CW26:CX27 DQ26:DR27 EK26:EL27 FE26:FF27 FY26:FZ27 GS26:XFD29 A2:CV7 DQ2:XFD7 DQ28:EE29 EK28:EY29 FE28:FS29 FY28:GM29 A30:XFD1048576 A14:XFD25">
    <cfRule type="containsText" dxfId="51" priority="53" operator="containsText" text="0">
      <formula>NOT(ISERROR(SEARCH("0",A1)))</formula>
    </cfRule>
  </conditionalFormatting>
  <conditionalFormatting sqref="AJ28 AL28 AN28">
    <cfRule type="containsText" dxfId="50" priority="52" operator="containsText" text="0">
      <formula>NOT(ISERROR(SEARCH("0",AJ28)))</formula>
    </cfRule>
  </conditionalFormatting>
  <conditionalFormatting sqref="BD28 BF28 BH28">
    <cfRule type="containsText" dxfId="49" priority="51" operator="containsText" text="0">
      <formula>NOT(ISERROR(SEARCH("0",BD28)))</formula>
    </cfRule>
  </conditionalFormatting>
  <conditionalFormatting sqref="CR28 CT28 CV28">
    <cfRule type="containsText" dxfId="48" priority="50" operator="containsText" text="0">
      <formula>NOT(ISERROR(SEARCH("0",CR28)))</formula>
    </cfRule>
  </conditionalFormatting>
  <conditionalFormatting sqref="DL28 DP28">
    <cfRule type="containsText" dxfId="47" priority="49" operator="containsText" text="0">
      <formula>NOT(ISERROR(SEARCH("0",DL28)))</formula>
    </cfRule>
  </conditionalFormatting>
  <conditionalFormatting sqref="EF28 EJ28">
    <cfRule type="containsText" dxfId="46" priority="48" operator="containsText" text="0">
      <formula>NOT(ISERROR(SEARCH("0",EF28)))</formula>
    </cfRule>
  </conditionalFormatting>
  <conditionalFormatting sqref="EZ28 FD28">
    <cfRule type="containsText" dxfId="45" priority="47" operator="containsText" text="0">
      <formula>NOT(ISERROR(SEARCH("0",EZ28)))</formula>
    </cfRule>
  </conditionalFormatting>
  <conditionalFormatting sqref="FT28 FX28">
    <cfRule type="containsText" dxfId="44" priority="46" operator="containsText" text="0">
      <formula>NOT(ISERROR(SEARCH("0",FT28)))</formula>
    </cfRule>
  </conditionalFormatting>
  <conditionalFormatting sqref="GN28 GR28">
    <cfRule type="containsText" dxfId="43" priority="45" operator="containsText" text="0">
      <formula>NOT(ISERROR(SEARCH("0",GN28)))</formula>
    </cfRule>
  </conditionalFormatting>
  <conditionalFormatting sqref="GN10 GR10">
    <cfRule type="containsText" dxfId="42" priority="44" operator="containsText" text="0">
      <formula>NOT(ISERROR(SEARCH("0",GN10)))</formula>
    </cfRule>
  </conditionalFormatting>
  <conditionalFormatting sqref="FT10 FX10">
    <cfRule type="containsText" dxfId="41" priority="43" operator="containsText" text="0">
      <formula>NOT(ISERROR(SEARCH("0",FT10)))</formula>
    </cfRule>
  </conditionalFormatting>
  <conditionalFormatting sqref="EZ10 FD10">
    <cfRule type="containsText" dxfId="40" priority="42" operator="containsText" text="0">
      <formula>NOT(ISERROR(SEARCH("0",EZ10)))</formula>
    </cfRule>
  </conditionalFormatting>
  <conditionalFormatting sqref="EF10 EJ10">
    <cfRule type="containsText" dxfId="39" priority="41" operator="containsText" text="0">
      <formula>NOT(ISERROR(SEARCH("0",EF10)))</formula>
    </cfRule>
  </conditionalFormatting>
  <conditionalFormatting sqref="AJ10 AL10 AN10">
    <cfRule type="containsText" dxfId="38" priority="36" operator="containsText" text="0">
      <formula>NOT(ISERROR(SEARCH("0",AJ10)))</formula>
    </cfRule>
  </conditionalFormatting>
  <conditionalFormatting sqref="CR10 CT10 CV10">
    <cfRule type="containsText" dxfId="37" priority="39" operator="containsText" text="0">
      <formula>NOT(ISERROR(SEARCH("0",CR10)))</formula>
    </cfRule>
  </conditionalFormatting>
  <conditionalFormatting sqref="BX10 BZ10 CB10">
    <cfRule type="containsText" dxfId="36" priority="38" operator="containsText" text="0">
      <formula>NOT(ISERROR(SEARCH("0",BX10)))</formula>
    </cfRule>
  </conditionalFormatting>
  <conditionalFormatting sqref="BD10 BF10 BH10">
    <cfRule type="containsText" dxfId="35" priority="37" operator="containsText" text="0">
      <formula>NOT(ISERROR(SEARCH("0",BD10)))</formula>
    </cfRule>
  </conditionalFormatting>
  <conditionalFormatting sqref="P10 R10 T10">
    <cfRule type="containsText" dxfId="34" priority="35" operator="containsText" text="0">
      <formula>NOT(ISERROR(SEARCH("0",P10)))</formula>
    </cfRule>
  </conditionalFormatting>
  <conditionalFormatting sqref="AQ8">
    <cfRule type="containsText" dxfId="33" priority="34" operator="containsText" text="0">
      <formula>NOT(ISERROR(SEARCH("0",AQ8)))</formula>
    </cfRule>
  </conditionalFormatting>
  <conditionalFormatting sqref="CW2:DP4">
    <cfRule type="containsText" dxfId="32" priority="33" operator="containsText" text="0">
      <formula>NOT(ISERROR(SEARCH("0",CW2)))</formula>
    </cfRule>
  </conditionalFormatting>
  <conditionalFormatting sqref="DS26">
    <cfRule type="containsText" dxfId="31" priority="18" operator="containsText" text="0">
      <formula>NOT(ISERROR(SEARCH("0",DS26)))</formula>
    </cfRule>
  </conditionalFormatting>
  <conditionalFormatting sqref="CE8">
    <cfRule type="containsText" dxfId="30" priority="31" operator="containsText" text="0">
      <formula>NOT(ISERROR(SEARCH("0",CE8)))</formula>
    </cfRule>
  </conditionalFormatting>
  <conditionalFormatting sqref="FG26">
    <cfRule type="containsText" dxfId="29" priority="16" operator="containsText" text="0">
      <formula>NOT(ISERROR(SEARCH("0",FG26)))</formula>
    </cfRule>
  </conditionalFormatting>
  <conditionalFormatting sqref="DS8">
    <cfRule type="containsText" dxfId="28" priority="29" operator="containsText" text="0">
      <formula>NOT(ISERROR(SEARCH("0",DS8)))</formula>
    </cfRule>
  </conditionalFormatting>
  <conditionalFormatting sqref="EM8">
    <cfRule type="containsText" dxfId="27" priority="28" operator="containsText" text="0">
      <formula>NOT(ISERROR(SEARCH("0",EM8)))</formula>
    </cfRule>
  </conditionalFormatting>
  <conditionalFormatting sqref="FG8">
    <cfRule type="containsText" dxfId="26" priority="27" operator="containsText" text="0">
      <formula>NOT(ISERROR(SEARCH("0",FG8)))</formula>
    </cfRule>
  </conditionalFormatting>
  <conditionalFormatting sqref="GA8">
    <cfRule type="containsText" dxfId="25" priority="26" operator="containsText" text="0">
      <formula>NOT(ISERROR(SEARCH("0",GA8)))</formula>
    </cfRule>
  </conditionalFormatting>
  <conditionalFormatting sqref="W26">
    <cfRule type="containsText" dxfId="24" priority="24" operator="containsText" text="0">
      <formula>NOT(ISERROR(SEARCH("0",W26)))</formula>
    </cfRule>
  </conditionalFormatting>
  <conditionalFormatting sqref="C26">
    <cfRule type="containsText" dxfId="23" priority="23" operator="containsText" text="0">
      <formula>NOT(ISERROR(SEARCH("0",C26)))</formula>
    </cfRule>
  </conditionalFormatting>
  <conditionalFormatting sqref="AQ26">
    <cfRule type="containsText" dxfId="22" priority="22" operator="containsText" text="0">
      <formula>NOT(ISERROR(SEARCH("0",AQ26)))</formula>
    </cfRule>
  </conditionalFormatting>
  <conditionalFormatting sqref="BK26">
    <cfRule type="containsText" dxfId="21" priority="21" operator="containsText" text="0">
      <formula>NOT(ISERROR(SEARCH("0",BK26)))</formula>
    </cfRule>
  </conditionalFormatting>
  <conditionalFormatting sqref="CE26">
    <cfRule type="containsText" dxfId="20" priority="20" operator="containsText" text="0">
      <formula>NOT(ISERROR(SEARCH("0",CE26)))</formula>
    </cfRule>
  </conditionalFormatting>
  <conditionalFormatting sqref="CY26">
    <cfRule type="containsText" dxfId="19" priority="19" operator="containsText" text="0">
      <formula>NOT(ISERROR(SEARCH("0",CY26)))</formula>
    </cfRule>
  </conditionalFormatting>
  <conditionalFormatting sqref="EM26">
    <cfRule type="containsText" dxfId="18" priority="17" operator="containsText" text="0">
      <formula>NOT(ISERROR(SEARCH("0",EM26)))</formula>
    </cfRule>
  </conditionalFormatting>
  <conditionalFormatting sqref="GA26">
    <cfRule type="containsText" dxfId="17" priority="15" operator="containsText" text="0">
      <formula>NOT(ISERROR(SEARCH("0",GA26)))</formula>
    </cfRule>
  </conditionalFormatting>
  <conditionalFormatting sqref="CW10:DK11 CW12:DP13 CW6:DP7 CW8:CX9 CW5:DF5 DJ5:DP5">
    <cfRule type="containsText" dxfId="16" priority="14" operator="containsText" text="0">
      <formula>NOT(ISERROR(SEARCH("0",CW5)))</formula>
    </cfRule>
  </conditionalFormatting>
  <conditionalFormatting sqref="DL10 DN10 DP10">
    <cfRule type="containsText" dxfId="15" priority="13" operator="containsText" text="0">
      <formula>NOT(ISERROR(SEARCH("0",DL10)))</formula>
    </cfRule>
  </conditionalFormatting>
  <conditionalFormatting sqref="CY8">
    <cfRule type="containsText" dxfId="14" priority="12" operator="containsText" text="0">
      <formula>NOT(ISERROR(SEARCH("0",CY8)))</formula>
    </cfRule>
  </conditionalFormatting>
  <conditionalFormatting sqref="DG5:DI5">
    <cfRule type="containsText" dxfId="13" priority="11" operator="containsText" text="0">
      <formula>NOT(ISERROR(SEARCH("0",DG5)))</formula>
    </cfRule>
  </conditionalFormatting>
  <conditionalFormatting sqref="EH10">
    <cfRule type="containsText" dxfId="12" priority="9" operator="containsText" text="0">
      <formula>NOT(ISERROR(SEARCH("0",EH10)))</formula>
    </cfRule>
  </conditionalFormatting>
  <conditionalFormatting sqref="FB10">
    <cfRule type="containsText" dxfId="11" priority="8" operator="containsText" text="0">
      <formula>NOT(ISERROR(SEARCH("0",FB10)))</formula>
    </cfRule>
  </conditionalFormatting>
  <conditionalFormatting sqref="FV10">
    <cfRule type="containsText" dxfId="10" priority="7" operator="containsText" text="0">
      <formula>NOT(ISERROR(SEARCH("0",FV10)))</formula>
    </cfRule>
  </conditionalFormatting>
  <conditionalFormatting sqref="GP10">
    <cfRule type="containsText" dxfId="9" priority="6" operator="containsText" text="0">
      <formula>NOT(ISERROR(SEARCH("0",GP10)))</formula>
    </cfRule>
  </conditionalFormatting>
  <conditionalFormatting sqref="GP28">
    <cfRule type="containsText" dxfId="8" priority="5" operator="containsText" text="0">
      <formula>NOT(ISERROR(SEARCH("0",GP28)))</formula>
    </cfRule>
  </conditionalFormatting>
  <conditionalFormatting sqref="FV28">
    <cfRule type="containsText" dxfId="7" priority="4" operator="containsText" text="0">
      <formula>NOT(ISERROR(SEARCH("0",FV28)))</formula>
    </cfRule>
  </conditionalFormatting>
  <conditionalFormatting sqref="FB28">
    <cfRule type="containsText" dxfId="6" priority="3" operator="containsText" text="0">
      <formula>NOT(ISERROR(SEARCH("0",FB28)))</formula>
    </cfRule>
  </conditionalFormatting>
  <conditionalFormatting sqref="EH28">
    <cfRule type="containsText" dxfId="5" priority="2" operator="containsText" text="0">
      <formula>NOT(ISERROR(SEARCH("0",EH28)))</formula>
    </cfRule>
  </conditionalFormatting>
  <conditionalFormatting sqref="DN28">
    <cfRule type="containsText" dxfId="4" priority="1" operator="containsText" text="0">
      <formula>NOT(ISERROR(SEARCH("0",DN28)))</formula>
    </cfRule>
  </conditionalFormatting>
  <pageMargins left="0.89" right="0.70866141732283472" top="0.35433070866141736" bottom="0.35433070866141736" header="0.31496062992125984" footer="0.31496062992125984"/>
  <pageSetup paperSize="9" scale="95" orientation="portrait" horizontalDpi="4294967293" r:id="rId1"/>
  <colBreaks count="9" manualBreakCount="9">
    <brk id="20" max="1048575" man="1"/>
    <brk id="40" max="1048575" man="1"/>
    <brk id="60" min="1" max="33" man="1"/>
    <brk id="80" min="1" max="33" man="1"/>
    <brk id="100" min="1" max="33" man="1"/>
    <brk id="120" min="1" max="33" man="1"/>
    <brk id="140" min="1" max="33" man="1"/>
    <brk id="160" min="1" max="33" man="1"/>
    <brk id="180" min="1"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0"/>
  <sheetViews>
    <sheetView view="pageBreakPreview" topLeftCell="D1" zoomScale="69" zoomScaleNormal="69" zoomScaleSheetLayoutView="69" workbookViewId="0">
      <selection activeCell="AF2" sqref="AF2:AH11"/>
    </sheetView>
  </sheetViews>
  <sheetFormatPr defaultColWidth="9.125" defaultRowHeight="13.5"/>
  <cols>
    <col min="1" max="1" width="4.625" style="48" customWidth="1"/>
    <col min="2" max="2" width="9.125" style="48"/>
    <col min="3" max="3" width="8.625" style="48" customWidth="1"/>
    <col min="4" max="4" width="9.125" style="48"/>
    <col min="5" max="5" width="4.625" style="64" customWidth="1"/>
    <col min="6" max="6" width="4.625" style="48" customWidth="1"/>
    <col min="7" max="7" width="9.125" style="48"/>
    <col min="8" max="8" width="9.125" style="91"/>
    <col min="9" max="9" width="9.125" style="48"/>
    <col min="10" max="10" width="4.625" style="64" customWidth="1"/>
    <col min="11" max="11" width="4.625" style="48" customWidth="1"/>
    <col min="12" max="12" width="9.125" style="48"/>
    <col min="13" max="13" width="9.125" style="91"/>
    <col min="14" max="14" width="9.125" style="48"/>
    <col min="15" max="15" width="4.625" style="64" customWidth="1"/>
    <col min="16" max="16" width="4.625" style="48" customWidth="1"/>
    <col min="17" max="19" width="9.125" style="48"/>
    <col min="20" max="20" width="4.625" style="64" customWidth="1"/>
    <col min="21" max="21" width="4.625" style="48" customWidth="1"/>
    <col min="22" max="24" width="9.125" style="48"/>
    <col min="25" max="25" width="4.625" style="64" customWidth="1"/>
    <col min="26" max="26" width="4.625" style="48" customWidth="1"/>
    <col min="27" max="29" width="9.125" style="48"/>
    <col min="30" max="30" width="4.625" style="64" customWidth="1"/>
    <col min="31" max="16384" width="9.125" style="48"/>
  </cols>
  <sheetData>
    <row r="1" spans="1:34">
      <c r="E1" s="65"/>
      <c r="F1" s="49"/>
      <c r="J1" s="65"/>
      <c r="O1" s="65"/>
      <c r="T1" s="65"/>
      <c r="Y1" s="65"/>
    </row>
    <row r="2" spans="1:34" ht="43.5" customHeight="1">
      <c r="B2" s="50" t="s">
        <v>30</v>
      </c>
      <c r="C2" s="51" t="s">
        <v>31</v>
      </c>
      <c r="D2" s="52" t="s">
        <v>32</v>
      </c>
      <c r="E2" s="67">
        <v>6</v>
      </c>
      <c r="G2" s="50" t="s">
        <v>30</v>
      </c>
      <c r="H2" s="92" t="s">
        <v>31</v>
      </c>
      <c r="I2" s="52" t="s">
        <v>32</v>
      </c>
      <c r="J2" s="67">
        <v>5</v>
      </c>
      <c r="L2" s="50" t="s">
        <v>30</v>
      </c>
      <c r="M2" s="92" t="s">
        <v>33</v>
      </c>
      <c r="N2" s="52" t="s">
        <v>32</v>
      </c>
      <c r="O2" s="67">
        <v>4</v>
      </c>
      <c r="Q2" s="50" t="s">
        <v>30</v>
      </c>
      <c r="R2" s="92" t="s">
        <v>31</v>
      </c>
      <c r="S2" s="52" t="s">
        <v>32</v>
      </c>
      <c r="T2" s="67">
        <v>3</v>
      </c>
      <c r="V2" s="50" t="s">
        <v>30</v>
      </c>
      <c r="W2" s="51" t="s">
        <v>31</v>
      </c>
      <c r="X2" s="52" t="s">
        <v>32</v>
      </c>
      <c r="Y2" s="67">
        <v>2</v>
      </c>
      <c r="AA2" s="50" t="s">
        <v>30</v>
      </c>
      <c r="AB2" s="51" t="s">
        <v>31</v>
      </c>
      <c r="AC2" s="52" t="s">
        <v>32</v>
      </c>
      <c r="AD2" s="64">
        <v>1</v>
      </c>
      <c r="AE2" s="100">
        <f>'参加申込書①(入力用) '!O4</f>
        <v>0</v>
      </c>
      <c r="AF2" s="197" t="s">
        <v>34</v>
      </c>
      <c r="AG2" s="197"/>
      <c r="AH2" s="197"/>
    </row>
    <row r="3" spans="1:34" ht="259.5" customHeight="1">
      <c r="B3" s="200">
        <f>VLOOKUP(E2,'参加申込書①(入力用) '!$A$7:$N$16,3,0)</f>
        <v>0</v>
      </c>
      <c r="C3" s="90" t="e">
        <f>VLOOKUP(AE2,学校番号・学校名・校長名!$A$3:$C$65,2,0)</f>
        <v>#N/A</v>
      </c>
      <c r="D3" s="198">
        <f>VLOOKUP(E2,'参加申込書①(入力用) '!$A$7:$N$16,8,0)</f>
        <v>0</v>
      </c>
      <c r="E3" s="67"/>
      <c r="G3" s="200">
        <f>VLOOKUP(J2,'参加申込書①(入力用) '!$A$7:$N$16,3,0)</f>
        <v>0</v>
      </c>
      <c r="H3" s="90" t="e">
        <f>VLOOKUP(AE2,学校番号・学校名・校長名!$A$3:$C$65,2,0)</f>
        <v>#N/A</v>
      </c>
      <c r="I3" s="198">
        <f>VLOOKUP(J2,'参加申込書①(入力用) '!$A$7:$N$16,8,0)</f>
        <v>0</v>
      </c>
      <c r="J3" s="67"/>
      <c r="L3" s="200">
        <f>VLOOKUP(O2,'参加申込書①(入力用) '!$A$7:$N$16,3,0)</f>
        <v>0</v>
      </c>
      <c r="M3" s="90" t="e">
        <f>VLOOKUP(AE2,学校番号・学校名・校長名!$A$3:$C$65,2,0)</f>
        <v>#N/A</v>
      </c>
      <c r="N3" s="198">
        <f>VLOOKUP(O2,'参加申込書①(入力用) '!$A$7:$N$16,8,0)</f>
        <v>0</v>
      </c>
      <c r="O3" s="67"/>
      <c r="Q3" s="203">
        <f>VLOOKUP(T2,'参加申込書①(入力用) '!$A$7:$N$16,3,0)</f>
        <v>0</v>
      </c>
      <c r="R3" s="90" t="e">
        <f>VLOOKUP(AE2,学校番号・学校名・校長名!$A$3:$C$65,2,0)</f>
        <v>#N/A</v>
      </c>
      <c r="S3" s="198">
        <f>VLOOKUP(T2,'参加申込書①(入力用) '!$A$7:$N$16,8,0)</f>
        <v>0</v>
      </c>
      <c r="T3" s="67"/>
      <c r="V3" s="200">
        <f>VLOOKUP(Y2,'参加申込書①(入力用) '!$A$7:$N$16,3,0)</f>
        <v>0</v>
      </c>
      <c r="W3" s="90" t="e">
        <f>VLOOKUP(AE2,学校番号・学校名・校長名!$A$3:$C$65,2,0)</f>
        <v>#N/A</v>
      </c>
      <c r="X3" s="198">
        <f>VLOOKUP(Y2,'参加申込書①(入力用) '!$A$7:$N$16,8,0)</f>
        <v>0</v>
      </c>
      <c r="Y3" s="67"/>
      <c r="AA3" s="203">
        <f>VLOOKUP(AD2,'参加申込書①(入力用) '!$A$7:$N$16,3,0)</f>
        <v>0</v>
      </c>
      <c r="AB3" s="61" t="e">
        <f>VLOOKUP(AE2,学校番号・学校名・校長名!$A$3:$C$65,2,0)</f>
        <v>#N/A</v>
      </c>
      <c r="AC3" s="198">
        <f>VLOOKUP(AD2,'参加申込書①(入力用) '!$A$7:$N$16,8,0)</f>
        <v>0</v>
      </c>
      <c r="AF3" s="197"/>
      <c r="AG3" s="197"/>
      <c r="AH3" s="197"/>
    </row>
    <row r="4" spans="1:34" ht="36.75" customHeight="1">
      <c r="B4" s="200"/>
      <c r="C4" s="62">
        <f>VLOOKUP(E2,'参加申込書①(入力用) '!$A$7:$N$16,7,0)</f>
        <v>0</v>
      </c>
      <c r="D4" s="199"/>
      <c r="E4" s="67"/>
      <c r="G4" s="200"/>
      <c r="H4" s="93">
        <f>VLOOKUP(J2,'参加申込書①(入力用) '!$A$7:$N$16,7,0)</f>
        <v>0</v>
      </c>
      <c r="I4" s="199"/>
      <c r="J4" s="67"/>
      <c r="L4" s="200"/>
      <c r="M4" s="93">
        <f>VLOOKUP(O2,'参加申込書①(入力用) '!$A$7:$N$16,7,0)</f>
        <v>0</v>
      </c>
      <c r="N4" s="199"/>
      <c r="O4" s="67"/>
      <c r="Q4" s="203"/>
      <c r="R4" s="62">
        <f>VLOOKUP(T2,'参加申込書①(入力用) '!$A$7:$N$16,7,0)</f>
        <v>0</v>
      </c>
      <c r="S4" s="199"/>
      <c r="T4" s="67"/>
      <c r="V4" s="200"/>
      <c r="W4" s="62">
        <f>VLOOKUP(Y2,'参加申込書①(入力用) '!$A$7:$N$16,7,0)</f>
        <v>0</v>
      </c>
      <c r="X4" s="199"/>
      <c r="Y4" s="67"/>
      <c r="AA4" s="203"/>
      <c r="AB4" s="62">
        <f>VLOOKUP(AD2,'参加申込書①(入力用) '!$A$7:$N$16,7,0)</f>
        <v>0</v>
      </c>
      <c r="AC4" s="199"/>
      <c r="AF4" s="197"/>
      <c r="AG4" s="197"/>
      <c r="AH4" s="197"/>
    </row>
    <row r="5" spans="1:34" ht="25.5" customHeight="1">
      <c r="B5" s="201"/>
      <c r="C5" s="63" t="s">
        <v>35</v>
      </c>
      <c r="D5" s="202"/>
      <c r="E5" s="67"/>
      <c r="G5" s="201"/>
      <c r="H5" s="94" t="s">
        <v>35</v>
      </c>
      <c r="I5" s="202"/>
      <c r="J5" s="67"/>
      <c r="L5" s="201"/>
      <c r="M5" s="94" t="s">
        <v>35</v>
      </c>
      <c r="N5" s="202"/>
      <c r="O5" s="67"/>
      <c r="Q5" s="204"/>
      <c r="R5" s="63" t="s">
        <v>35</v>
      </c>
      <c r="S5" s="202"/>
      <c r="T5" s="67"/>
      <c r="V5" s="201"/>
      <c r="W5" s="63" t="s">
        <v>35</v>
      </c>
      <c r="X5" s="202"/>
      <c r="Y5" s="67"/>
      <c r="AA5" s="205"/>
      <c r="AB5" s="62" t="s">
        <v>35</v>
      </c>
      <c r="AC5" s="199"/>
      <c r="AF5" s="197"/>
      <c r="AG5" s="197"/>
      <c r="AH5" s="197"/>
    </row>
    <row r="6" spans="1:34" ht="12">
      <c r="B6" s="194" t="s">
        <v>36</v>
      </c>
      <c r="C6" s="195"/>
      <c r="D6" s="196"/>
      <c r="E6" s="67"/>
      <c r="G6" s="188" t="s">
        <v>36</v>
      </c>
      <c r="H6" s="189"/>
      <c r="I6" s="190"/>
      <c r="J6" s="67"/>
      <c r="L6" s="188" t="s">
        <v>36</v>
      </c>
      <c r="M6" s="189"/>
      <c r="N6" s="190"/>
      <c r="O6" s="67"/>
      <c r="Q6" s="188" t="s">
        <v>36</v>
      </c>
      <c r="R6" s="189"/>
      <c r="S6" s="190"/>
      <c r="T6" s="67"/>
      <c r="V6" s="188" t="s">
        <v>36</v>
      </c>
      <c r="W6" s="189"/>
      <c r="X6" s="190"/>
      <c r="Y6" s="67"/>
      <c r="AA6" s="188" t="s">
        <v>36</v>
      </c>
      <c r="AB6" s="189"/>
      <c r="AC6" s="190"/>
      <c r="AF6" s="197"/>
      <c r="AG6" s="197"/>
      <c r="AH6" s="197"/>
    </row>
    <row r="7" spans="1:34" ht="15" thickBot="1">
      <c r="B7" s="191">
        <f>出品票!AV31</f>
        <v>0</v>
      </c>
      <c r="C7" s="192"/>
      <c r="D7" s="193"/>
      <c r="E7" s="67"/>
      <c r="G7" s="191">
        <f>出品票!AV13</f>
        <v>0</v>
      </c>
      <c r="H7" s="192"/>
      <c r="I7" s="193"/>
      <c r="J7" s="67"/>
      <c r="L7" s="191">
        <f>出品票!AB31</f>
        <v>0</v>
      </c>
      <c r="M7" s="192"/>
      <c r="N7" s="193"/>
      <c r="O7" s="67"/>
      <c r="Q7" s="191">
        <f>出品票!AB13</f>
        <v>0</v>
      </c>
      <c r="R7" s="192"/>
      <c r="S7" s="193"/>
      <c r="T7" s="67"/>
      <c r="V7" s="191">
        <f>出品票!H31</f>
        <v>0</v>
      </c>
      <c r="W7" s="192"/>
      <c r="X7" s="193"/>
      <c r="Y7" s="67"/>
      <c r="AA7" s="191">
        <f>出品票!H13</f>
        <v>0</v>
      </c>
      <c r="AB7" s="192"/>
      <c r="AC7" s="193"/>
      <c r="AF7" s="197"/>
      <c r="AG7" s="197"/>
      <c r="AH7" s="197"/>
    </row>
    <row r="8" spans="1:34">
      <c r="A8" s="49"/>
      <c r="B8" s="55"/>
      <c r="C8" s="55"/>
      <c r="D8" s="55"/>
      <c r="E8" s="68"/>
      <c r="F8" s="55"/>
      <c r="G8" s="55"/>
      <c r="H8" s="95"/>
      <c r="I8" s="55"/>
      <c r="J8" s="68"/>
      <c r="K8" s="55"/>
      <c r="L8" s="55"/>
      <c r="M8" s="95"/>
      <c r="N8" s="55"/>
      <c r="O8" s="68"/>
      <c r="P8" s="55"/>
      <c r="Q8" s="55"/>
      <c r="R8" s="55"/>
      <c r="S8" s="55"/>
      <c r="T8" s="68"/>
      <c r="U8" s="55"/>
      <c r="V8" s="55"/>
      <c r="W8" s="55"/>
      <c r="X8" s="55"/>
      <c r="Y8" s="68"/>
      <c r="Z8" s="55"/>
      <c r="AA8" s="55"/>
      <c r="AB8" s="55"/>
      <c r="AC8" s="55"/>
      <c r="AD8" s="65"/>
      <c r="AF8" s="197"/>
      <c r="AG8" s="197"/>
      <c r="AH8" s="197"/>
    </row>
    <row r="9" spans="1:34">
      <c r="A9" s="49"/>
      <c r="B9" s="49"/>
      <c r="C9" s="49"/>
      <c r="D9" s="49"/>
      <c r="E9" s="67"/>
      <c r="F9" s="49"/>
      <c r="G9" s="49"/>
      <c r="H9" s="96"/>
      <c r="I9" s="49"/>
      <c r="J9" s="67"/>
      <c r="K9" s="49"/>
      <c r="L9" s="49"/>
      <c r="M9" s="96"/>
      <c r="N9" s="49"/>
      <c r="O9" s="67"/>
      <c r="P9" s="49"/>
      <c r="Q9" s="49"/>
      <c r="R9" s="49"/>
      <c r="S9" s="49"/>
      <c r="T9" s="67"/>
      <c r="U9" s="49"/>
      <c r="V9" s="49"/>
      <c r="W9" s="49"/>
      <c r="X9" s="49"/>
      <c r="Y9" s="67"/>
      <c r="Z9" s="49"/>
      <c r="AA9" s="49"/>
      <c r="AB9" s="49"/>
      <c r="AC9" s="49"/>
      <c r="AD9" s="65"/>
      <c r="AF9" s="197"/>
      <c r="AG9" s="197"/>
      <c r="AH9" s="197"/>
    </row>
    <row r="10" spans="1:34">
      <c r="A10" s="49"/>
      <c r="E10" s="67"/>
      <c r="J10" s="67"/>
      <c r="O10" s="67"/>
      <c r="T10" s="67"/>
      <c r="Y10" s="67"/>
      <c r="AD10" s="65"/>
      <c r="AF10" s="197"/>
      <c r="AG10" s="197"/>
      <c r="AH10" s="197"/>
    </row>
    <row r="11" spans="1:34">
      <c r="E11" s="67"/>
      <c r="J11" s="67"/>
      <c r="O11" s="67"/>
      <c r="T11" s="67"/>
      <c r="Y11" s="67"/>
      <c r="AD11" s="65"/>
      <c r="AF11" s="197"/>
      <c r="AG11" s="197"/>
      <c r="AH11" s="197"/>
    </row>
    <row r="12" spans="1:34" ht="53.25">
      <c r="B12" s="50" t="s">
        <v>30</v>
      </c>
      <c r="C12" s="51" t="s">
        <v>31</v>
      </c>
      <c r="D12" s="52" t="s">
        <v>32</v>
      </c>
      <c r="E12" s="67">
        <v>12</v>
      </c>
      <c r="G12" s="50" t="s">
        <v>30</v>
      </c>
      <c r="H12" s="92" t="s">
        <v>31</v>
      </c>
      <c r="I12" s="52" t="s">
        <v>32</v>
      </c>
      <c r="J12" s="67">
        <v>11</v>
      </c>
      <c r="L12" s="50" t="s">
        <v>30</v>
      </c>
      <c r="M12" s="92" t="s">
        <v>31</v>
      </c>
      <c r="N12" s="52" t="s">
        <v>32</v>
      </c>
      <c r="O12" s="67">
        <v>10</v>
      </c>
      <c r="Q12" s="50" t="s">
        <v>30</v>
      </c>
      <c r="R12" s="51" t="s">
        <v>31</v>
      </c>
      <c r="S12" s="52" t="s">
        <v>32</v>
      </c>
      <c r="T12" s="67">
        <v>9</v>
      </c>
      <c r="V12" s="50" t="s">
        <v>30</v>
      </c>
      <c r="W12" s="51" t="s">
        <v>31</v>
      </c>
      <c r="X12" s="52" t="s">
        <v>32</v>
      </c>
      <c r="Y12" s="67">
        <v>8</v>
      </c>
      <c r="AA12" s="50" t="s">
        <v>30</v>
      </c>
      <c r="AB12" s="51" t="s">
        <v>31</v>
      </c>
      <c r="AC12" s="52" t="s">
        <v>32</v>
      </c>
      <c r="AD12" s="64">
        <v>7</v>
      </c>
    </row>
    <row r="13" spans="1:34" ht="261" customHeight="1">
      <c r="B13" s="206">
        <f>VLOOKUP(E12,'参加申込書②(入力用)'!$A$7:$N$16,3,0)</f>
        <v>0</v>
      </c>
      <c r="C13" s="71" t="e">
        <f>VLOOKUP(AE2,学校番号・学校名・校長名!$A$3:$C$65,2,0)</f>
        <v>#N/A</v>
      </c>
      <c r="D13" s="209">
        <f>VLOOKUP(E12,'参加申込書②(入力用)'!$A$7:$N$16,8,0)</f>
        <v>0</v>
      </c>
      <c r="E13" s="67"/>
      <c r="G13" s="206">
        <f>VLOOKUP(J12,'参加申込書②(入力用)'!$A$7:$N$16,3,0)</f>
        <v>0</v>
      </c>
      <c r="H13" s="97" t="e">
        <f>VLOOKUP(AE2,学校番号・学校名・校長名!$A$3:$C$65,2,0)</f>
        <v>#N/A</v>
      </c>
      <c r="I13" s="209">
        <f>VLOOKUP(J12,'参加申込書②(入力用)'!$A$7:$N$16,8,0)</f>
        <v>0</v>
      </c>
      <c r="J13" s="67"/>
      <c r="L13" s="200">
        <f>VLOOKUP(O12,'参加申込書①(入力用) '!$A$7:$N$16,3,0)</f>
        <v>0</v>
      </c>
      <c r="M13" s="90" t="e">
        <f>VLOOKUP(AE2,学校番号・学校名・校長名!$A$3:$C$65,2,0)</f>
        <v>#N/A</v>
      </c>
      <c r="N13" s="198">
        <f>VLOOKUP(O12,'参加申込書①(入力用) '!$A$7:$N$16,8,0)</f>
        <v>0</v>
      </c>
      <c r="O13" s="67"/>
      <c r="Q13" s="200">
        <f>VLOOKUP(T12,'参加申込書①(入力用) '!$A$7:$N$16,3,0)</f>
        <v>0</v>
      </c>
      <c r="R13" s="61" t="e">
        <f>VLOOKUP(AE2,学校番号・学校名・校長名!$A$3:$C$65,2,0)</f>
        <v>#N/A</v>
      </c>
      <c r="S13" s="198">
        <f>VLOOKUP(T12,'参加申込書①(入力用) '!$A$7:$N$16,8,0)</f>
        <v>0</v>
      </c>
      <c r="T13" s="67"/>
      <c r="V13" s="200">
        <f>VLOOKUP(Y12,'参加申込書①(入力用) '!$A$7:$N$16,3,0)</f>
        <v>0</v>
      </c>
      <c r="W13" s="61" t="e">
        <f>VLOOKUP(AE2,学校番号・学校名・校長名!$A$3:$C$65,2,0)</f>
        <v>#N/A</v>
      </c>
      <c r="X13" s="198">
        <f>VLOOKUP(Y12,'参加申込書①(入力用) '!$A$7:$N$16,8,0)</f>
        <v>0</v>
      </c>
      <c r="Y13" s="67"/>
      <c r="AA13" s="200">
        <f>VLOOKUP(AD12,'参加申込書①(入力用) '!$A$7:$N$16,3,0)</f>
        <v>0</v>
      </c>
      <c r="AB13" s="61" t="e">
        <f>VLOOKUP(AE2,学校番号・学校名・校長名!$A$3:$C$65,2,0)</f>
        <v>#N/A</v>
      </c>
      <c r="AC13" s="198">
        <f>VLOOKUP(AD12,'参加申込書①(入力用) '!$A$7:$N$16,8,0)</f>
        <v>0</v>
      </c>
    </row>
    <row r="14" spans="1:34" s="59" customFormat="1" ht="44.25" customHeight="1">
      <c r="B14" s="207"/>
      <c r="C14" s="72">
        <f>VLOOKUP(E12,'参加申込書②(入力用)'!$A$7:$N$16,7,0)</f>
        <v>0</v>
      </c>
      <c r="D14" s="210"/>
      <c r="E14" s="69"/>
      <c r="G14" s="207"/>
      <c r="H14" s="98">
        <f>VLOOKUP(J12,'参加申込書②(入力用)'!$A$7:$N$16,7,0)</f>
        <v>0</v>
      </c>
      <c r="I14" s="210"/>
      <c r="J14" s="69"/>
      <c r="L14" s="200"/>
      <c r="M14" s="93">
        <f>VLOOKUP(O12,'参加申込書①(入力用) '!$A$7:$N$16,7,0)</f>
        <v>0</v>
      </c>
      <c r="N14" s="199"/>
      <c r="O14" s="69"/>
      <c r="P14" s="60"/>
      <c r="Q14" s="200"/>
      <c r="R14" s="62">
        <f>VLOOKUP(T12,'参加申込書①(入力用) '!$A$7:$N$16,7,0)</f>
        <v>0</v>
      </c>
      <c r="S14" s="199"/>
      <c r="T14" s="69"/>
      <c r="V14" s="200"/>
      <c r="W14" s="62">
        <f>VLOOKUP(Y12,'参加申込書①(入力用) '!$A$7:$N$16,7,0)</f>
        <v>0</v>
      </c>
      <c r="X14" s="199"/>
      <c r="Y14" s="69"/>
      <c r="AA14" s="200"/>
      <c r="AB14" s="62">
        <f>VLOOKUP(AD12,'参加申込書①(入力用) '!$A$7:$N$16,7,0)</f>
        <v>0</v>
      </c>
      <c r="AC14" s="199"/>
      <c r="AD14" s="66"/>
    </row>
    <row r="15" spans="1:34" s="59" customFormat="1" ht="25.5" customHeight="1">
      <c r="B15" s="208"/>
      <c r="C15" s="73" t="s">
        <v>37</v>
      </c>
      <c r="D15" s="211"/>
      <c r="E15" s="69"/>
      <c r="G15" s="208"/>
      <c r="H15" s="99" t="s">
        <v>37</v>
      </c>
      <c r="I15" s="211"/>
      <c r="J15" s="69"/>
      <c r="L15" s="201"/>
      <c r="M15" s="94" t="s">
        <v>35</v>
      </c>
      <c r="N15" s="202"/>
      <c r="O15" s="69"/>
      <c r="Q15" s="201"/>
      <c r="R15" s="63" t="s">
        <v>35</v>
      </c>
      <c r="S15" s="202"/>
      <c r="T15" s="69"/>
      <c r="V15" s="201"/>
      <c r="W15" s="63" t="s">
        <v>35</v>
      </c>
      <c r="X15" s="202"/>
      <c r="Y15" s="69"/>
      <c r="AA15" s="201"/>
      <c r="AB15" s="63" t="s">
        <v>35</v>
      </c>
      <c r="AC15" s="202"/>
      <c r="AD15" s="66"/>
    </row>
    <row r="16" spans="1:34" s="59" customFormat="1" ht="12">
      <c r="B16" s="194" t="s">
        <v>36</v>
      </c>
      <c r="C16" s="195"/>
      <c r="D16" s="196"/>
      <c r="E16" s="67"/>
      <c r="F16" s="48"/>
      <c r="G16" s="188" t="s">
        <v>36</v>
      </c>
      <c r="H16" s="189"/>
      <c r="I16" s="190"/>
      <c r="J16" s="67"/>
      <c r="K16" s="48"/>
      <c r="L16" s="188" t="s">
        <v>36</v>
      </c>
      <c r="M16" s="189"/>
      <c r="N16" s="190"/>
      <c r="O16" s="67"/>
      <c r="P16" s="48"/>
      <c r="Q16" s="188" t="s">
        <v>36</v>
      </c>
      <c r="R16" s="189"/>
      <c r="S16" s="190"/>
      <c r="T16" s="67"/>
      <c r="U16" s="48"/>
      <c r="V16" s="188" t="s">
        <v>36</v>
      </c>
      <c r="W16" s="189"/>
      <c r="X16" s="190"/>
      <c r="Y16" s="67"/>
      <c r="Z16" s="48"/>
      <c r="AA16" s="188" t="s">
        <v>36</v>
      </c>
      <c r="AB16" s="189"/>
      <c r="AC16" s="190"/>
      <c r="AD16" s="66"/>
    </row>
    <row r="17" spans="2:29" ht="15" thickBot="1">
      <c r="B17" s="191">
        <f>出品票!DD31</f>
        <v>0</v>
      </c>
      <c r="C17" s="192"/>
      <c r="D17" s="193"/>
      <c r="E17" s="67"/>
      <c r="G17" s="191">
        <f>出品票!DD13</f>
        <v>0</v>
      </c>
      <c r="H17" s="192"/>
      <c r="I17" s="193"/>
      <c r="J17" s="67"/>
      <c r="L17" s="191">
        <f>出品票!CJ31</f>
        <v>0</v>
      </c>
      <c r="M17" s="192"/>
      <c r="N17" s="193"/>
      <c r="O17" s="67"/>
      <c r="Q17" s="191">
        <f>出品票!CJ13</f>
        <v>0</v>
      </c>
      <c r="R17" s="192"/>
      <c r="S17" s="193"/>
      <c r="T17" s="67"/>
      <c r="V17" s="191">
        <f>出品票!BP31</f>
        <v>0</v>
      </c>
      <c r="W17" s="192"/>
      <c r="X17" s="193"/>
      <c r="Y17" s="67"/>
      <c r="AA17" s="191">
        <f>出品票!BP13</f>
        <v>0</v>
      </c>
      <c r="AB17" s="192"/>
      <c r="AC17" s="193"/>
    </row>
    <row r="18" spans="2:29">
      <c r="D18" s="49"/>
      <c r="E18" s="65"/>
      <c r="F18" s="49"/>
      <c r="G18" s="49"/>
      <c r="H18" s="96"/>
      <c r="I18" s="49"/>
      <c r="J18" s="65"/>
      <c r="K18" s="49"/>
      <c r="L18" s="49"/>
      <c r="M18" s="96"/>
      <c r="N18" s="49"/>
      <c r="O18" s="65"/>
      <c r="P18" s="49"/>
      <c r="Q18" s="49"/>
      <c r="R18" s="49"/>
      <c r="S18" s="49"/>
      <c r="T18" s="65"/>
      <c r="U18" s="49"/>
      <c r="V18" s="49"/>
      <c r="W18" s="49"/>
      <c r="X18" s="49"/>
      <c r="Y18" s="65"/>
      <c r="Z18" s="49"/>
      <c r="AA18" s="49"/>
      <c r="AB18" s="49"/>
      <c r="AC18" s="49"/>
    </row>
    <row r="19" spans="2:29">
      <c r="D19" s="49"/>
      <c r="E19" s="65"/>
      <c r="F19" s="49"/>
      <c r="G19" s="49"/>
      <c r="H19" s="96"/>
      <c r="I19" s="49"/>
      <c r="J19" s="65"/>
      <c r="K19" s="49"/>
      <c r="L19" s="49"/>
      <c r="M19" s="96"/>
      <c r="N19" s="49"/>
      <c r="O19" s="65"/>
      <c r="P19" s="49"/>
      <c r="Q19" s="49"/>
      <c r="R19" s="49"/>
      <c r="S19" s="49"/>
      <c r="T19" s="65"/>
      <c r="U19" s="49"/>
      <c r="V19" s="49"/>
      <c r="W19" s="49"/>
      <c r="X19" s="49"/>
      <c r="Y19" s="65"/>
      <c r="Z19" s="49"/>
      <c r="AA19" s="49"/>
      <c r="AB19" s="49"/>
      <c r="AC19" s="49"/>
    </row>
    <row r="20" spans="2:29">
      <c r="D20" s="49"/>
      <c r="E20" s="65"/>
      <c r="F20" s="49"/>
      <c r="G20" s="49"/>
      <c r="H20" s="96"/>
      <c r="I20" s="49"/>
      <c r="J20" s="65"/>
      <c r="K20" s="49"/>
      <c r="L20" s="49"/>
      <c r="M20" s="96"/>
      <c r="N20" s="49"/>
      <c r="O20" s="65"/>
      <c r="P20" s="49"/>
      <c r="Q20" s="49"/>
      <c r="R20" s="49"/>
      <c r="S20" s="49"/>
      <c r="T20" s="65"/>
      <c r="U20" s="49"/>
      <c r="V20" s="49"/>
      <c r="W20" s="49"/>
      <c r="X20" s="49"/>
      <c r="Y20" s="65"/>
      <c r="Z20" s="49"/>
      <c r="AA20" s="49"/>
      <c r="AB20" s="49"/>
      <c r="AC20" s="49"/>
    </row>
  </sheetData>
  <mergeCells count="49">
    <mergeCell ref="AC13:AC15"/>
    <mergeCell ref="B13:B15"/>
    <mergeCell ref="D13:D15"/>
    <mergeCell ref="G13:G15"/>
    <mergeCell ref="I13:I15"/>
    <mergeCell ref="L13:L15"/>
    <mergeCell ref="N13:N15"/>
    <mergeCell ref="Q13:Q15"/>
    <mergeCell ref="S13:S15"/>
    <mergeCell ref="V13:V15"/>
    <mergeCell ref="X13:X15"/>
    <mergeCell ref="AA13:AA15"/>
    <mergeCell ref="AF2:AH11"/>
    <mergeCell ref="AA6:AC6"/>
    <mergeCell ref="AA7:AC7"/>
    <mergeCell ref="AC3:AC5"/>
    <mergeCell ref="B3:B5"/>
    <mergeCell ref="D3:D5"/>
    <mergeCell ref="G3:G5"/>
    <mergeCell ref="I3:I5"/>
    <mergeCell ref="L3:L5"/>
    <mergeCell ref="N3:N5"/>
    <mergeCell ref="Q3:Q5"/>
    <mergeCell ref="S3:S5"/>
    <mergeCell ref="V3:V5"/>
    <mergeCell ref="X3:X5"/>
    <mergeCell ref="AA3:AA5"/>
    <mergeCell ref="V6:X6"/>
    <mergeCell ref="V7:X7"/>
    <mergeCell ref="Q6:S6"/>
    <mergeCell ref="Q7:S7"/>
    <mergeCell ref="L6:N6"/>
    <mergeCell ref="L7:N7"/>
    <mergeCell ref="G6:I6"/>
    <mergeCell ref="G7:I7"/>
    <mergeCell ref="B6:D6"/>
    <mergeCell ref="B7:D7"/>
    <mergeCell ref="B16:D16"/>
    <mergeCell ref="G16:I16"/>
    <mergeCell ref="L16:N16"/>
    <mergeCell ref="Q16:S16"/>
    <mergeCell ref="V16:X16"/>
    <mergeCell ref="AA16:AC16"/>
    <mergeCell ref="B17:D17"/>
    <mergeCell ref="G17:I17"/>
    <mergeCell ref="L17:N17"/>
    <mergeCell ref="Q17:S17"/>
    <mergeCell ref="V17:X17"/>
    <mergeCell ref="AA17:AC17"/>
  </mergeCells>
  <phoneticPr fontId="1"/>
  <conditionalFormatting sqref="A17:XFD17">
    <cfRule type="cellIs" dxfId="3" priority="2" operator="equal">
      <formula>0</formula>
    </cfRule>
  </conditionalFormatting>
  <conditionalFormatting sqref="B7:AC7">
    <cfRule type="cellIs" dxfId="2" priority="1" operator="equal">
      <formula>0</formula>
    </cfRule>
  </conditionalFormatting>
  <pageMargins left="0.70866141732283472" right="0.70866141732283472" top="0.61" bottom="0.48" header="0.31496062992125984" footer="0.31496062992125984"/>
  <pageSetup paperSize="12" scale="7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topLeftCell="B1" zoomScale="60" zoomScaleNormal="60" workbookViewId="0">
      <selection activeCell="AE4" sqref="AE4"/>
    </sheetView>
  </sheetViews>
  <sheetFormatPr defaultColWidth="9.125" defaultRowHeight="13.5"/>
  <cols>
    <col min="1" max="1" width="4.625" style="48" customWidth="1"/>
    <col min="2" max="2" width="9.125" style="48"/>
    <col min="3" max="3" width="8.625" style="48" customWidth="1"/>
    <col min="4" max="4" width="9.125" style="48"/>
    <col min="5" max="5" width="4.625" style="64" customWidth="1"/>
    <col min="6" max="6" width="4.625" style="48" customWidth="1"/>
    <col min="7" max="9" width="9.125" style="48"/>
    <col min="10" max="10" width="4.625" style="64" customWidth="1"/>
    <col min="11" max="11" width="4.625" style="48" customWidth="1"/>
    <col min="12" max="14" width="9.125" style="48"/>
    <col min="15" max="15" width="4.625" style="64" customWidth="1"/>
    <col min="16" max="16" width="4.625" style="48" customWidth="1"/>
    <col min="17" max="19" width="9.125" style="48"/>
    <col min="20" max="20" width="4.625" style="64" customWidth="1"/>
    <col min="21" max="21" width="4.625" style="48" customWidth="1"/>
    <col min="22" max="24" width="9.125" style="48"/>
    <col min="25" max="25" width="4.625" style="64" customWidth="1"/>
    <col min="26" max="26" width="4.625" style="48" customWidth="1"/>
    <col min="27" max="29" width="9.125" style="48"/>
    <col min="30" max="30" width="4.625" style="64" customWidth="1"/>
    <col min="31" max="16384" width="9.125" style="48"/>
  </cols>
  <sheetData>
    <row r="1" spans="1:35" ht="14.25" thickBot="1">
      <c r="E1" s="65"/>
      <c r="F1" s="49"/>
      <c r="J1" s="65"/>
      <c r="O1" s="65"/>
      <c r="T1" s="65"/>
      <c r="Y1" s="65"/>
    </row>
    <row r="2" spans="1:35" ht="44.25">
      <c r="B2" s="50" t="s">
        <v>30</v>
      </c>
      <c r="C2" s="51" t="s">
        <v>31</v>
      </c>
      <c r="D2" s="52" t="s">
        <v>32</v>
      </c>
      <c r="E2" s="67">
        <v>18</v>
      </c>
      <c r="G2" s="50" t="s">
        <v>30</v>
      </c>
      <c r="H2" s="51" t="s">
        <v>31</v>
      </c>
      <c r="I2" s="52" t="s">
        <v>32</v>
      </c>
      <c r="J2" s="67">
        <v>17</v>
      </c>
      <c r="L2" s="50" t="s">
        <v>30</v>
      </c>
      <c r="M2" s="51" t="s">
        <v>31</v>
      </c>
      <c r="N2" s="52" t="s">
        <v>32</v>
      </c>
      <c r="O2" s="67">
        <v>16</v>
      </c>
      <c r="Q2" s="50" t="s">
        <v>30</v>
      </c>
      <c r="R2" s="51" t="s">
        <v>31</v>
      </c>
      <c r="S2" s="52" t="s">
        <v>32</v>
      </c>
      <c r="T2" s="67">
        <v>15</v>
      </c>
      <c r="V2" s="50" t="s">
        <v>30</v>
      </c>
      <c r="W2" s="51" t="s">
        <v>31</v>
      </c>
      <c r="X2" s="52" t="s">
        <v>32</v>
      </c>
      <c r="Y2" s="67">
        <v>14</v>
      </c>
      <c r="AA2" s="50" t="s">
        <v>30</v>
      </c>
      <c r="AB2" s="51" t="s">
        <v>31</v>
      </c>
      <c r="AC2" s="52" t="s">
        <v>32</v>
      </c>
      <c r="AE2" s="100"/>
      <c r="AG2" s="212" t="s">
        <v>34</v>
      </c>
      <c r="AH2" s="212"/>
      <c r="AI2" s="212"/>
    </row>
    <row r="3" spans="1:35" s="76" customFormat="1" ht="260.25" customHeight="1">
      <c r="B3" s="206">
        <f>VLOOKUP(E2,'参加申込書②(入力用)'!$A$7:$N$16,3,0)</f>
        <v>0</v>
      </c>
      <c r="C3" s="71" t="e">
        <f>VLOOKUP(AE2,学校番号・学校名・校長名!$A$3:$B$65,2,0)</f>
        <v>#N/A</v>
      </c>
      <c r="D3" s="209">
        <f>VLOOKUP(E2,'参加申込書②(入力用)'!$A$7:$N$16,8,0)</f>
        <v>0</v>
      </c>
      <c r="E3" s="77"/>
      <c r="G3" s="206">
        <f>VLOOKUP(J2,'参加申込書②(入力用)'!$A$7:$N$16,3,0)</f>
        <v>0</v>
      </c>
      <c r="H3" s="71" t="e">
        <f>VLOOKUP(AE2,学校番号・学校名・校長名!$A$3:$B$65,2,0)</f>
        <v>#N/A</v>
      </c>
      <c r="I3" s="209">
        <f>VLOOKUP(J2,'参加申込書②(入力用)'!$A$7:$N$16,8,0)</f>
        <v>0</v>
      </c>
      <c r="J3" s="77"/>
      <c r="L3" s="206"/>
      <c r="M3" s="71"/>
      <c r="N3" s="209"/>
      <c r="O3" s="77"/>
      <c r="Q3" s="206"/>
      <c r="R3" s="71"/>
      <c r="S3" s="209"/>
      <c r="T3" s="77"/>
      <c r="V3" s="206"/>
      <c r="W3" s="71"/>
      <c r="X3" s="209"/>
      <c r="Y3" s="77"/>
      <c r="AA3" s="206" t="e">
        <f>VLOOKUP(AD2,'参加申込書②(入力用)'!A7:N16,3,0)</f>
        <v>#N/A</v>
      </c>
      <c r="AB3" s="71" t="e">
        <f>VLOOKUP(AE2,学校番号・学校名・校長名!$A$3:$B$65,2,0)</f>
        <v>#N/A</v>
      </c>
      <c r="AC3" s="209" t="e">
        <f>VLOOKUP(AD2,'参加申込書②(入力用)'!$A$7:$N$16,8,0)</f>
        <v>#N/A</v>
      </c>
      <c r="AD3" s="78"/>
      <c r="AG3" s="212"/>
      <c r="AH3" s="212"/>
      <c r="AI3" s="212"/>
    </row>
    <row r="4" spans="1:35" s="76" customFormat="1" ht="36.75" customHeight="1">
      <c r="B4" s="207"/>
      <c r="C4" s="72">
        <f>VLOOKUP(E2,'参加申込書②(入力用)'!$A$7:$N$16,7,0)</f>
        <v>0</v>
      </c>
      <c r="D4" s="210"/>
      <c r="E4" s="77"/>
      <c r="G4" s="207"/>
      <c r="H4" s="72">
        <f>VLOOKUP(J2,'参加申込書②(入力用)'!$A$7:$N$16,7,0)</f>
        <v>0</v>
      </c>
      <c r="I4" s="210"/>
      <c r="J4" s="77"/>
      <c r="L4" s="207"/>
      <c r="M4" s="72"/>
      <c r="N4" s="210"/>
      <c r="O4" s="77"/>
      <c r="Q4" s="207"/>
      <c r="R4" s="72"/>
      <c r="S4" s="210"/>
      <c r="T4" s="77"/>
      <c r="V4" s="207"/>
      <c r="W4" s="72"/>
      <c r="X4" s="210"/>
      <c r="Y4" s="77"/>
      <c r="AA4" s="207"/>
      <c r="AB4" s="72" t="e">
        <f>VLOOKUP(AD2,'参加申込書②(入力用)'!A7:$N$16,7,0)</f>
        <v>#N/A</v>
      </c>
      <c r="AC4" s="210"/>
      <c r="AD4" s="78"/>
      <c r="AG4" s="212"/>
      <c r="AH4" s="212"/>
      <c r="AI4" s="212"/>
    </row>
    <row r="5" spans="1:35" ht="25.5" customHeight="1" thickBot="1">
      <c r="A5" s="74"/>
      <c r="B5" s="208"/>
      <c r="C5" s="70" t="s">
        <v>35</v>
      </c>
      <c r="D5" s="211"/>
      <c r="E5" s="75"/>
      <c r="F5" s="74"/>
      <c r="G5" s="208"/>
      <c r="H5" s="70" t="s">
        <v>35</v>
      </c>
      <c r="I5" s="211"/>
      <c r="J5" s="75"/>
      <c r="K5" s="74"/>
      <c r="L5" s="208"/>
      <c r="M5" s="70"/>
      <c r="N5" s="211"/>
      <c r="O5" s="75"/>
      <c r="P5" s="74"/>
      <c r="Q5" s="208"/>
      <c r="R5" s="70"/>
      <c r="S5" s="211"/>
      <c r="T5" s="75"/>
      <c r="U5" s="74"/>
      <c r="V5" s="208"/>
      <c r="W5" s="70"/>
      <c r="X5" s="211"/>
      <c r="Y5" s="75"/>
      <c r="Z5" s="74"/>
      <c r="AA5" s="208"/>
      <c r="AB5" s="70" t="s">
        <v>35</v>
      </c>
      <c r="AC5" s="211"/>
      <c r="AG5" s="212"/>
      <c r="AH5" s="212"/>
      <c r="AI5" s="212"/>
    </row>
    <row r="6" spans="1:35" ht="12">
      <c r="B6" s="194" t="s">
        <v>36</v>
      </c>
      <c r="C6" s="195"/>
      <c r="D6" s="196"/>
      <c r="E6" s="67"/>
      <c r="G6" s="188" t="s">
        <v>36</v>
      </c>
      <c r="H6" s="189"/>
      <c r="I6" s="190"/>
      <c r="J6" s="67"/>
      <c r="L6" s="188" t="s">
        <v>36</v>
      </c>
      <c r="M6" s="189"/>
      <c r="N6" s="190"/>
      <c r="O6" s="67"/>
      <c r="Q6" s="188" t="s">
        <v>36</v>
      </c>
      <c r="R6" s="189"/>
      <c r="S6" s="190"/>
      <c r="T6" s="67"/>
      <c r="V6" s="188" t="s">
        <v>36</v>
      </c>
      <c r="W6" s="189"/>
      <c r="X6" s="190"/>
      <c r="Y6" s="67"/>
      <c r="AA6" s="188" t="s">
        <v>36</v>
      </c>
      <c r="AB6" s="189"/>
      <c r="AC6" s="190"/>
      <c r="AG6" s="212"/>
      <c r="AH6" s="212"/>
      <c r="AI6" s="212"/>
    </row>
    <row r="7" spans="1:35" ht="15" thickBot="1">
      <c r="B7" s="191">
        <f>出品票!FL31</f>
        <v>0</v>
      </c>
      <c r="C7" s="192"/>
      <c r="D7" s="193"/>
      <c r="E7" s="67"/>
      <c r="G7" s="191">
        <f>出品票!FL13</f>
        <v>0</v>
      </c>
      <c r="H7" s="192"/>
      <c r="I7" s="193"/>
      <c r="J7" s="67"/>
      <c r="L7" s="191">
        <f>出品票!ER31</f>
        <v>0</v>
      </c>
      <c r="M7" s="192"/>
      <c r="N7" s="193"/>
      <c r="O7" s="67"/>
      <c r="Q7" s="191">
        <f>出品票!ER13</f>
        <v>0</v>
      </c>
      <c r="R7" s="192"/>
      <c r="S7" s="193"/>
      <c r="T7" s="67"/>
      <c r="V7" s="191">
        <f>出品票!DX31</f>
        <v>0</v>
      </c>
      <c r="W7" s="192"/>
      <c r="X7" s="193"/>
      <c r="Y7" s="67"/>
      <c r="AA7" s="191">
        <f>出品票!DX13</f>
        <v>0</v>
      </c>
      <c r="AB7" s="192"/>
      <c r="AC7" s="193"/>
      <c r="AG7" s="212"/>
      <c r="AH7" s="212"/>
      <c r="AI7" s="212"/>
    </row>
    <row r="8" spans="1:35">
      <c r="B8" s="53"/>
      <c r="C8" s="54"/>
      <c r="D8" s="53"/>
      <c r="E8" s="67"/>
      <c r="G8" s="53"/>
      <c r="H8" s="54"/>
      <c r="I8" s="53"/>
      <c r="J8" s="67"/>
      <c r="L8" s="53"/>
      <c r="M8" s="54"/>
      <c r="N8" s="53"/>
      <c r="O8" s="67"/>
      <c r="Q8" s="53"/>
      <c r="R8" s="54"/>
      <c r="S8" s="53"/>
      <c r="T8" s="67"/>
      <c r="V8" s="53"/>
      <c r="W8" s="54"/>
      <c r="X8" s="53"/>
      <c r="Y8" s="67"/>
      <c r="AA8" s="53"/>
      <c r="AB8" s="54"/>
      <c r="AC8" s="53"/>
      <c r="AG8" s="212"/>
      <c r="AH8" s="212"/>
      <c r="AI8" s="212"/>
    </row>
    <row r="9" spans="1:35">
      <c r="A9" s="49"/>
      <c r="B9" s="55"/>
      <c r="C9" s="55"/>
      <c r="D9" s="55"/>
      <c r="E9" s="68"/>
      <c r="F9" s="55"/>
      <c r="G9" s="55"/>
      <c r="H9" s="55"/>
      <c r="I9" s="55"/>
      <c r="J9" s="68"/>
      <c r="K9" s="55"/>
      <c r="L9" s="55"/>
      <c r="M9" s="55"/>
      <c r="N9" s="55"/>
      <c r="O9" s="68"/>
      <c r="P9" s="55"/>
      <c r="Q9" s="55"/>
      <c r="R9" s="55"/>
      <c r="S9" s="55"/>
      <c r="T9" s="68"/>
      <c r="U9" s="55"/>
      <c r="V9" s="55"/>
      <c r="W9" s="55"/>
      <c r="X9" s="55"/>
      <c r="Y9" s="68"/>
      <c r="Z9" s="55"/>
      <c r="AA9" s="55"/>
      <c r="AB9" s="55"/>
      <c r="AC9" s="55"/>
      <c r="AD9" s="65"/>
      <c r="AG9" s="212"/>
      <c r="AH9" s="212"/>
      <c r="AI9" s="212"/>
    </row>
    <row r="10" spans="1:35">
      <c r="A10" s="49"/>
      <c r="E10" s="67"/>
      <c r="J10" s="67"/>
      <c r="O10" s="67"/>
      <c r="T10" s="67"/>
      <c r="Y10" s="67"/>
      <c r="AD10" s="65"/>
      <c r="AG10" s="212"/>
      <c r="AH10" s="212"/>
      <c r="AI10" s="212"/>
    </row>
    <row r="11" spans="1:35" ht="14.25" thickBot="1">
      <c r="E11" s="67"/>
      <c r="J11" s="67"/>
      <c r="O11" s="67"/>
      <c r="T11" s="67"/>
      <c r="Y11" s="67"/>
      <c r="AD11" s="65"/>
      <c r="AG11" s="212"/>
      <c r="AH11" s="212"/>
      <c r="AI11" s="212"/>
    </row>
    <row r="12" spans="1:35" ht="44.25">
      <c r="B12" s="50" t="s">
        <v>30</v>
      </c>
      <c r="C12" s="51" t="s">
        <v>31</v>
      </c>
      <c r="D12" s="52" t="s">
        <v>32</v>
      </c>
      <c r="E12" s="67"/>
      <c r="G12" s="50" t="s">
        <v>30</v>
      </c>
      <c r="H12" s="51" t="s">
        <v>31</v>
      </c>
      <c r="I12" s="52" t="s">
        <v>32</v>
      </c>
      <c r="J12" s="67"/>
      <c r="L12" s="50" t="s">
        <v>30</v>
      </c>
      <c r="M12" s="51" t="s">
        <v>31</v>
      </c>
      <c r="N12" s="52" t="s">
        <v>32</v>
      </c>
      <c r="O12" s="67"/>
      <c r="Q12" s="50" t="s">
        <v>30</v>
      </c>
      <c r="R12" s="51" t="s">
        <v>31</v>
      </c>
      <c r="S12" s="52" t="s">
        <v>32</v>
      </c>
      <c r="T12" s="67"/>
      <c r="V12" s="50" t="s">
        <v>30</v>
      </c>
      <c r="W12" s="51" t="s">
        <v>31</v>
      </c>
      <c r="X12" s="52" t="s">
        <v>32</v>
      </c>
      <c r="Y12" s="67">
        <v>20</v>
      </c>
      <c r="AA12" s="50" t="s">
        <v>30</v>
      </c>
      <c r="AB12" s="51" t="s">
        <v>31</v>
      </c>
      <c r="AC12" s="52" t="s">
        <v>32</v>
      </c>
      <c r="AD12" s="64">
        <v>19</v>
      </c>
    </row>
    <row r="13" spans="1:35" ht="258" customHeight="1">
      <c r="B13" s="215"/>
      <c r="C13" s="56"/>
      <c r="D13" s="218"/>
      <c r="E13" s="67"/>
      <c r="G13" s="215"/>
      <c r="H13" s="56"/>
      <c r="I13" s="218"/>
      <c r="J13" s="67"/>
      <c r="L13" s="215"/>
      <c r="M13" s="56"/>
      <c r="N13" s="218"/>
      <c r="O13" s="67"/>
      <c r="Q13" s="215"/>
      <c r="R13" s="56"/>
      <c r="S13" s="218"/>
      <c r="T13" s="67"/>
      <c r="V13" s="213">
        <f>VLOOKUP(Y12,'参加申込書②(入力用)'!$A$7:$N$16,3,0)</f>
        <v>0</v>
      </c>
      <c r="W13" s="71" t="e">
        <f>VLOOKUP(AE2,学校番号・学校名・校長名!$A$3:$B$65,2,0)</f>
        <v>#N/A</v>
      </c>
      <c r="X13" s="209">
        <f>VLOOKUP(Y12,'参加申込書②(入力用)'!$A$7:$N$16,8,0)</f>
        <v>0</v>
      </c>
      <c r="Y13" s="67"/>
      <c r="AA13" s="213">
        <f>VLOOKUP(AD12,'参加申込書②(入力用)'!$A$7:$N$16,3,0)</f>
        <v>0</v>
      </c>
      <c r="AB13" s="71" t="e">
        <f>VLOOKUP(AE2,学校番号・学校名・校長名!$A$3:$B$65,2,0)</f>
        <v>#N/A</v>
      </c>
      <c r="AC13" s="209">
        <f>VLOOKUP(AD12,'参加申込書②(入力用)'!$A$7:$N$16,8,0)</f>
        <v>0</v>
      </c>
    </row>
    <row r="14" spans="1:35" s="59" customFormat="1" ht="44.25" customHeight="1">
      <c r="B14" s="216"/>
      <c r="C14" s="57"/>
      <c r="D14" s="219"/>
      <c r="E14" s="69"/>
      <c r="G14" s="216"/>
      <c r="H14" s="57"/>
      <c r="I14" s="219"/>
      <c r="J14" s="69"/>
      <c r="L14" s="216"/>
      <c r="M14" s="57"/>
      <c r="N14" s="219"/>
      <c r="O14" s="69"/>
      <c r="P14" s="60"/>
      <c r="Q14" s="216"/>
      <c r="R14" s="57"/>
      <c r="S14" s="219"/>
      <c r="T14" s="69"/>
      <c r="V14" s="213"/>
      <c r="W14" s="72">
        <f>VLOOKUP(Y12,'参加申込書②(入力用)'!$A$7:$N$16,7,0)</f>
        <v>0</v>
      </c>
      <c r="X14" s="210"/>
      <c r="Y14" s="69"/>
      <c r="AA14" s="213"/>
      <c r="AB14" s="72">
        <f>VLOOKUP(AD12,'参加申込書②(入力用)'!$A$7:$N$16,7,0)</f>
        <v>0</v>
      </c>
      <c r="AC14" s="210"/>
      <c r="AD14" s="66"/>
    </row>
    <row r="15" spans="1:35" s="59" customFormat="1" ht="25.5" customHeight="1" thickBot="1">
      <c r="B15" s="217"/>
      <c r="C15" s="58" t="s">
        <v>37</v>
      </c>
      <c r="D15" s="220"/>
      <c r="E15" s="69"/>
      <c r="G15" s="217"/>
      <c r="H15" s="58" t="s">
        <v>37</v>
      </c>
      <c r="I15" s="220"/>
      <c r="J15" s="69"/>
      <c r="L15" s="217"/>
      <c r="M15" s="58" t="s">
        <v>37</v>
      </c>
      <c r="N15" s="220"/>
      <c r="O15" s="69"/>
      <c r="Q15" s="217"/>
      <c r="R15" s="58" t="s">
        <v>37</v>
      </c>
      <c r="S15" s="220"/>
      <c r="T15" s="69"/>
      <c r="V15" s="214"/>
      <c r="W15" s="70" t="s">
        <v>35</v>
      </c>
      <c r="X15" s="211"/>
      <c r="Y15" s="69"/>
      <c r="AA15" s="214"/>
      <c r="AB15" s="70" t="s">
        <v>35</v>
      </c>
      <c r="AC15" s="211"/>
      <c r="AD15" s="66"/>
    </row>
    <row r="16" spans="1:35" ht="12">
      <c r="B16" s="194" t="s">
        <v>36</v>
      </c>
      <c r="C16" s="195"/>
      <c r="D16" s="196"/>
      <c r="E16" s="67"/>
      <c r="G16" s="188" t="s">
        <v>36</v>
      </c>
      <c r="H16" s="189"/>
      <c r="I16" s="190"/>
      <c r="J16" s="67"/>
      <c r="L16" s="188" t="s">
        <v>36</v>
      </c>
      <c r="M16" s="189"/>
      <c r="N16" s="190"/>
      <c r="O16" s="67"/>
      <c r="Q16" s="188" t="s">
        <v>36</v>
      </c>
      <c r="R16" s="189"/>
      <c r="S16" s="190"/>
      <c r="T16" s="67"/>
      <c r="V16" s="188" t="s">
        <v>36</v>
      </c>
      <c r="W16" s="189"/>
      <c r="X16" s="190"/>
      <c r="Y16" s="67"/>
      <c r="AA16" s="188" t="s">
        <v>36</v>
      </c>
      <c r="AB16" s="189"/>
      <c r="AC16" s="190"/>
      <c r="AG16" s="59"/>
      <c r="AH16" s="59"/>
      <c r="AI16" s="59"/>
    </row>
    <row r="17" spans="2:29" ht="15" thickBot="1">
      <c r="B17" s="191"/>
      <c r="C17" s="192"/>
      <c r="D17" s="193"/>
      <c r="E17" s="67"/>
      <c r="G17" s="191"/>
      <c r="H17" s="192"/>
      <c r="I17" s="193"/>
      <c r="J17" s="67"/>
      <c r="L17" s="191"/>
      <c r="M17" s="192"/>
      <c r="N17" s="193"/>
      <c r="O17" s="67"/>
      <c r="Q17" s="191"/>
      <c r="R17" s="192"/>
      <c r="S17" s="193"/>
      <c r="T17" s="67"/>
      <c r="V17" s="191">
        <f>出品票!GF31</f>
        <v>0</v>
      </c>
      <c r="W17" s="192"/>
      <c r="X17" s="193"/>
      <c r="Y17" s="67"/>
      <c r="AA17" s="191">
        <f>出品票!GF13</f>
        <v>0</v>
      </c>
      <c r="AB17" s="192"/>
      <c r="AC17" s="193"/>
    </row>
    <row r="18" spans="2:29">
      <c r="D18" s="49"/>
      <c r="E18" s="65"/>
      <c r="F18" s="49"/>
      <c r="G18" s="49"/>
      <c r="H18" s="49"/>
      <c r="I18" s="49"/>
      <c r="J18" s="65"/>
      <c r="K18" s="49"/>
      <c r="L18" s="49"/>
      <c r="M18" s="49"/>
      <c r="N18" s="49"/>
      <c r="O18" s="65"/>
      <c r="P18" s="49"/>
      <c r="Q18" s="49"/>
      <c r="R18" s="49"/>
      <c r="S18" s="49"/>
      <c r="T18" s="65"/>
      <c r="U18" s="49"/>
      <c r="V18" s="49"/>
      <c r="W18" s="49"/>
      <c r="X18" s="49"/>
      <c r="Y18" s="65"/>
      <c r="Z18" s="49"/>
      <c r="AA18" s="49"/>
      <c r="AB18" s="49"/>
      <c r="AC18" s="49"/>
    </row>
    <row r="19" spans="2:29">
      <c r="D19" s="49"/>
      <c r="E19" s="65"/>
      <c r="F19" s="49"/>
      <c r="G19" s="49"/>
      <c r="H19" s="49"/>
      <c r="I19" s="49"/>
      <c r="J19" s="65"/>
      <c r="K19" s="49"/>
      <c r="L19" s="49"/>
      <c r="M19" s="49"/>
      <c r="N19" s="49"/>
      <c r="O19" s="65"/>
      <c r="P19" s="49"/>
      <c r="Q19" s="49"/>
      <c r="R19" s="49"/>
      <c r="S19" s="49"/>
      <c r="T19" s="65"/>
      <c r="U19" s="49"/>
      <c r="V19" s="49"/>
      <c r="W19" s="49"/>
      <c r="X19" s="49"/>
      <c r="Y19" s="65"/>
      <c r="Z19" s="49"/>
      <c r="AA19" s="49"/>
      <c r="AB19" s="49"/>
      <c r="AC19" s="49"/>
    </row>
    <row r="20" spans="2:29">
      <c r="D20" s="49"/>
      <c r="E20" s="65"/>
      <c r="F20" s="49"/>
      <c r="G20" s="49"/>
      <c r="H20" s="49"/>
      <c r="I20" s="49"/>
      <c r="J20" s="65"/>
      <c r="K20" s="49"/>
      <c r="L20" s="49"/>
      <c r="M20" s="49"/>
      <c r="N20" s="49"/>
      <c r="O20" s="65"/>
      <c r="P20" s="49"/>
      <c r="Q20" s="49"/>
      <c r="R20" s="49"/>
      <c r="S20" s="49"/>
      <c r="T20" s="65"/>
      <c r="U20" s="49"/>
      <c r="V20" s="49"/>
      <c r="W20" s="49"/>
      <c r="X20" s="49"/>
      <c r="Y20" s="65"/>
      <c r="Z20" s="49"/>
      <c r="AA20" s="49"/>
      <c r="AB20" s="49"/>
      <c r="AC20" s="49"/>
    </row>
  </sheetData>
  <mergeCells count="49">
    <mergeCell ref="AA16:AC16"/>
    <mergeCell ref="B17:D17"/>
    <mergeCell ref="G17:I17"/>
    <mergeCell ref="L17:N17"/>
    <mergeCell ref="Q17:S17"/>
    <mergeCell ref="V17:X17"/>
    <mergeCell ref="AA17:AC17"/>
    <mergeCell ref="B16:D16"/>
    <mergeCell ref="G16:I16"/>
    <mergeCell ref="L16:N16"/>
    <mergeCell ref="Q16:S16"/>
    <mergeCell ref="V16:X16"/>
    <mergeCell ref="B13:B15"/>
    <mergeCell ref="D13:D15"/>
    <mergeCell ref="Q13:Q15"/>
    <mergeCell ref="S13:S15"/>
    <mergeCell ref="V13:V15"/>
    <mergeCell ref="X13:X15"/>
    <mergeCell ref="AA13:AA15"/>
    <mergeCell ref="AC13:AC15"/>
    <mergeCell ref="G13:G15"/>
    <mergeCell ref="I13:I15"/>
    <mergeCell ref="L13:L15"/>
    <mergeCell ref="N13:N15"/>
    <mergeCell ref="AG2:AI11"/>
    <mergeCell ref="AC3:AC5"/>
    <mergeCell ref="B3:B5"/>
    <mergeCell ref="D3:D5"/>
    <mergeCell ref="G3:G5"/>
    <mergeCell ref="I3:I5"/>
    <mergeCell ref="L3:L5"/>
    <mergeCell ref="N3:N5"/>
    <mergeCell ref="Q3:Q5"/>
    <mergeCell ref="S3:S5"/>
    <mergeCell ref="V3:V5"/>
    <mergeCell ref="X3:X5"/>
    <mergeCell ref="AA3:AA5"/>
    <mergeCell ref="B6:D6"/>
    <mergeCell ref="G6:I6"/>
    <mergeCell ref="L6:N6"/>
    <mergeCell ref="Q6:S6"/>
    <mergeCell ref="V6:X6"/>
    <mergeCell ref="AA6:AC6"/>
    <mergeCell ref="B7:D7"/>
    <mergeCell ref="G7:I7"/>
    <mergeCell ref="L7:N7"/>
    <mergeCell ref="Q7:S7"/>
    <mergeCell ref="V7:X7"/>
    <mergeCell ref="AA7:AC7"/>
  </mergeCells>
  <phoneticPr fontId="1"/>
  <conditionalFormatting sqref="B7:AC7">
    <cfRule type="cellIs" dxfId="1" priority="2" operator="equal">
      <formula>0</formula>
    </cfRule>
  </conditionalFormatting>
  <conditionalFormatting sqref="B17:AC17">
    <cfRule type="cellIs" dxfId="0"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K66"/>
  <sheetViews>
    <sheetView topLeftCell="A13" workbookViewId="0">
      <selection activeCell="E68" sqref="E68"/>
    </sheetView>
  </sheetViews>
  <sheetFormatPr defaultColWidth="9" defaultRowHeight="18"/>
  <cols>
    <col min="1" max="1" width="9" style="18"/>
    <col min="2" max="2" width="28" style="18" customWidth="1"/>
    <col min="3" max="3" width="15.375" style="13" customWidth="1"/>
    <col min="4" max="4" width="9" style="18" customWidth="1"/>
    <col min="5" max="5" width="29.375" style="18" bestFit="1" customWidth="1"/>
    <col min="6" max="6" width="13.25" style="18" bestFit="1" customWidth="1"/>
    <col min="7" max="7" width="15.125" style="18" bestFit="1" customWidth="1"/>
    <col min="8" max="16384" width="9" style="18"/>
  </cols>
  <sheetData>
    <row r="2" spans="1:11" s="12" customFormat="1">
      <c r="A2" s="12" t="s">
        <v>76</v>
      </c>
      <c r="B2" s="12" t="s">
        <v>77</v>
      </c>
      <c r="C2" s="13" t="s">
        <v>78</v>
      </c>
      <c r="D2" s="21" t="s">
        <v>79</v>
      </c>
      <c r="E2" s="21" t="s">
        <v>80</v>
      </c>
      <c r="F2" s="19" t="s">
        <v>81</v>
      </c>
      <c r="G2" s="20" t="s">
        <v>82</v>
      </c>
    </row>
    <row r="3" spans="1:11" s="16" customFormat="1" ht="26.25" customHeight="1">
      <c r="A3" s="14">
        <v>1</v>
      </c>
      <c r="B3" s="15" t="s">
        <v>83</v>
      </c>
      <c r="C3" s="79" t="s">
        <v>84</v>
      </c>
      <c r="D3" s="19" t="s">
        <v>85</v>
      </c>
      <c r="E3" s="22" t="s">
        <v>86</v>
      </c>
      <c r="F3" s="23" t="s">
        <v>87</v>
      </c>
      <c r="G3" s="24" t="s">
        <v>88</v>
      </c>
      <c r="J3" s="16" t="s">
        <v>89</v>
      </c>
      <c r="K3" s="16">
        <v>1</v>
      </c>
    </row>
    <row r="4" spans="1:11" s="16" customFormat="1" ht="26.25" customHeight="1">
      <c r="A4" s="14">
        <v>2</v>
      </c>
      <c r="B4" s="15" t="s">
        <v>90</v>
      </c>
      <c r="C4" s="79" t="s">
        <v>91</v>
      </c>
      <c r="D4" s="26" t="s">
        <v>92</v>
      </c>
      <c r="E4" s="25" t="s">
        <v>93</v>
      </c>
      <c r="F4" s="27" t="s">
        <v>94</v>
      </c>
      <c r="G4" s="24" t="s">
        <v>95</v>
      </c>
      <c r="J4" s="16" t="s">
        <v>15</v>
      </c>
      <c r="K4" s="16">
        <v>2</v>
      </c>
    </row>
    <row r="5" spans="1:11" s="16" customFormat="1" ht="26.25" customHeight="1">
      <c r="A5" s="14">
        <v>3</v>
      </c>
      <c r="B5" s="15" t="s">
        <v>96</v>
      </c>
      <c r="C5" s="79" t="s">
        <v>97</v>
      </c>
      <c r="D5" s="26" t="s">
        <v>98</v>
      </c>
      <c r="E5" s="25" t="s">
        <v>99</v>
      </c>
      <c r="F5" s="27" t="s">
        <v>100</v>
      </c>
      <c r="G5" s="24" t="s">
        <v>101</v>
      </c>
      <c r="J5" s="16" t="s">
        <v>10</v>
      </c>
      <c r="K5" s="16">
        <v>3</v>
      </c>
    </row>
    <row r="6" spans="1:11" s="16" customFormat="1" ht="26.25" customHeight="1">
      <c r="A6" s="14">
        <v>4</v>
      </c>
      <c r="B6" s="15" t="s">
        <v>102</v>
      </c>
      <c r="C6" s="79" t="s">
        <v>103</v>
      </c>
      <c r="D6" s="26" t="s">
        <v>104</v>
      </c>
      <c r="E6" s="25" t="s">
        <v>105</v>
      </c>
      <c r="F6" s="27" t="s">
        <v>106</v>
      </c>
      <c r="G6" s="24" t="s">
        <v>107</v>
      </c>
      <c r="I6" s="27"/>
      <c r="J6" s="16" t="s">
        <v>108</v>
      </c>
    </row>
    <row r="7" spans="1:11" s="16" customFormat="1" ht="26.25" customHeight="1">
      <c r="A7" s="14">
        <v>5</v>
      </c>
      <c r="B7" s="15" t="s">
        <v>109</v>
      </c>
      <c r="C7" s="79" t="s">
        <v>110</v>
      </c>
      <c r="D7" s="26" t="s">
        <v>111</v>
      </c>
      <c r="E7" s="25" t="s">
        <v>112</v>
      </c>
      <c r="F7" s="27" t="s">
        <v>113</v>
      </c>
      <c r="G7" s="24" t="s">
        <v>114</v>
      </c>
      <c r="J7" s="16" t="s">
        <v>115</v>
      </c>
      <c r="K7" s="46" t="s">
        <v>11</v>
      </c>
    </row>
    <row r="8" spans="1:11" s="16" customFormat="1" ht="26.25" customHeight="1">
      <c r="A8" s="14">
        <v>6</v>
      </c>
      <c r="B8" s="15" t="s">
        <v>116</v>
      </c>
      <c r="C8" s="79" t="s">
        <v>117</v>
      </c>
      <c r="D8" s="26" t="s">
        <v>118</v>
      </c>
      <c r="E8" s="25" t="s">
        <v>119</v>
      </c>
      <c r="F8" s="27" t="s">
        <v>120</v>
      </c>
      <c r="G8" s="24" t="s">
        <v>121</v>
      </c>
      <c r="J8" s="16" t="s">
        <v>13</v>
      </c>
      <c r="K8" s="46" t="s">
        <v>14</v>
      </c>
    </row>
    <row r="9" spans="1:11" s="16" customFormat="1" ht="26.25" customHeight="1">
      <c r="A9" s="14">
        <v>7</v>
      </c>
      <c r="B9" s="15" t="s">
        <v>122</v>
      </c>
      <c r="C9" s="79" t="s">
        <v>123</v>
      </c>
      <c r="D9" s="26" t="s">
        <v>124</v>
      </c>
      <c r="E9" s="25" t="s">
        <v>125</v>
      </c>
      <c r="F9" s="27" t="s">
        <v>126</v>
      </c>
      <c r="G9" s="24" t="s">
        <v>127</v>
      </c>
      <c r="J9" s="16" t="s">
        <v>12</v>
      </c>
      <c r="K9" s="46" t="s">
        <v>128</v>
      </c>
    </row>
    <row r="10" spans="1:11" s="16" customFormat="1" ht="26.25" customHeight="1">
      <c r="A10" s="14">
        <v>8</v>
      </c>
      <c r="B10" s="15" t="s">
        <v>129</v>
      </c>
      <c r="C10" s="80" t="s">
        <v>130</v>
      </c>
      <c r="D10" s="26" t="s">
        <v>131</v>
      </c>
      <c r="E10" s="25" t="s">
        <v>132</v>
      </c>
      <c r="F10" s="27" t="s">
        <v>133</v>
      </c>
      <c r="G10" s="24" t="s">
        <v>134</v>
      </c>
      <c r="J10" s="16" t="s">
        <v>28</v>
      </c>
    </row>
    <row r="11" spans="1:11" s="16" customFormat="1" ht="26.25" customHeight="1">
      <c r="A11" s="14">
        <v>9</v>
      </c>
      <c r="B11" s="15" t="s">
        <v>135</v>
      </c>
      <c r="C11" s="79" t="s">
        <v>136</v>
      </c>
      <c r="D11" s="26" t="s">
        <v>137</v>
      </c>
      <c r="E11" s="25" t="s">
        <v>138</v>
      </c>
      <c r="F11" s="27" t="s">
        <v>139</v>
      </c>
      <c r="G11" s="24" t="s">
        <v>140</v>
      </c>
      <c r="J11" s="16" t="s">
        <v>141</v>
      </c>
    </row>
    <row r="12" spans="1:11" s="16" customFormat="1" ht="26.25" customHeight="1">
      <c r="A12" s="14">
        <v>10</v>
      </c>
      <c r="B12" s="15" t="s">
        <v>142</v>
      </c>
      <c r="C12" s="79" t="s">
        <v>143</v>
      </c>
      <c r="D12" s="26" t="s">
        <v>144</v>
      </c>
      <c r="E12" s="25" t="s">
        <v>145</v>
      </c>
      <c r="F12" s="27" t="s">
        <v>146</v>
      </c>
      <c r="G12" s="24" t="s">
        <v>147</v>
      </c>
      <c r="J12" s="16" t="s">
        <v>148</v>
      </c>
    </row>
    <row r="13" spans="1:11" s="16" customFormat="1" ht="26.25" customHeight="1">
      <c r="A13" s="14">
        <v>11</v>
      </c>
      <c r="B13" s="15" t="s">
        <v>149</v>
      </c>
      <c r="C13" s="79" t="s">
        <v>150</v>
      </c>
      <c r="D13" s="26" t="s">
        <v>151</v>
      </c>
      <c r="E13" s="25" t="s">
        <v>152</v>
      </c>
      <c r="F13" s="27" t="s">
        <v>153</v>
      </c>
      <c r="G13" s="24" t="s">
        <v>154</v>
      </c>
      <c r="J13" s="16" t="s">
        <v>155</v>
      </c>
    </row>
    <row r="14" spans="1:11" s="16" customFormat="1" ht="26.25" customHeight="1">
      <c r="A14" s="14">
        <v>12</v>
      </c>
      <c r="B14" s="15" t="s">
        <v>156</v>
      </c>
      <c r="C14" s="79" t="s">
        <v>157</v>
      </c>
      <c r="D14" s="26" t="s">
        <v>158</v>
      </c>
      <c r="E14" s="25" t="s">
        <v>159</v>
      </c>
      <c r="F14" s="27" t="s">
        <v>160</v>
      </c>
      <c r="G14" s="28" t="s">
        <v>161</v>
      </c>
      <c r="J14" s="16" t="s">
        <v>162</v>
      </c>
    </row>
    <row r="15" spans="1:11" s="16" customFormat="1" ht="26.25" customHeight="1">
      <c r="A15" s="14">
        <v>13</v>
      </c>
      <c r="B15" s="15" t="s">
        <v>163</v>
      </c>
      <c r="C15" s="79" t="s">
        <v>164</v>
      </c>
      <c r="D15" s="26" t="s">
        <v>165</v>
      </c>
      <c r="E15" s="25" t="s">
        <v>166</v>
      </c>
      <c r="F15" s="27" t="s">
        <v>167</v>
      </c>
      <c r="G15" s="24" t="s">
        <v>168</v>
      </c>
      <c r="J15" s="16" t="s">
        <v>169</v>
      </c>
    </row>
    <row r="16" spans="1:11" s="16" customFormat="1" ht="26.25" customHeight="1">
      <c r="A16" s="14">
        <v>14</v>
      </c>
      <c r="B16" s="15" t="s">
        <v>170</v>
      </c>
      <c r="C16" s="79" t="s">
        <v>171</v>
      </c>
      <c r="D16" s="26" t="s">
        <v>172</v>
      </c>
      <c r="E16" s="25" t="s">
        <v>173</v>
      </c>
      <c r="F16" s="27" t="s">
        <v>174</v>
      </c>
      <c r="G16" s="24" t="s">
        <v>175</v>
      </c>
    </row>
    <row r="17" spans="1:7" s="16" customFormat="1" ht="26.25" customHeight="1">
      <c r="A17" s="14">
        <v>15</v>
      </c>
      <c r="B17" s="15" t="s">
        <v>176</v>
      </c>
      <c r="C17" s="79" t="s">
        <v>177</v>
      </c>
      <c r="D17" s="26" t="s">
        <v>178</v>
      </c>
      <c r="E17" s="25" t="s">
        <v>179</v>
      </c>
      <c r="F17" s="27" t="s">
        <v>180</v>
      </c>
      <c r="G17" s="24" t="s">
        <v>181</v>
      </c>
    </row>
    <row r="18" spans="1:7" s="16" customFormat="1" ht="26.25" customHeight="1">
      <c r="A18" s="14">
        <v>16</v>
      </c>
      <c r="B18" s="15" t="s">
        <v>182</v>
      </c>
      <c r="C18" s="79" t="s">
        <v>183</v>
      </c>
      <c r="D18" s="26" t="s">
        <v>184</v>
      </c>
      <c r="E18" s="25" t="s">
        <v>185</v>
      </c>
      <c r="F18" s="27" t="s">
        <v>186</v>
      </c>
      <c r="G18" s="24" t="s">
        <v>187</v>
      </c>
    </row>
    <row r="19" spans="1:7" s="16" customFormat="1" ht="26.25" customHeight="1">
      <c r="A19" s="14">
        <v>17</v>
      </c>
      <c r="B19" s="15" t="s">
        <v>188</v>
      </c>
      <c r="C19" s="79" t="s">
        <v>189</v>
      </c>
      <c r="D19" s="26" t="s">
        <v>190</v>
      </c>
      <c r="E19" s="25" t="s">
        <v>191</v>
      </c>
      <c r="F19" s="27" t="s">
        <v>192</v>
      </c>
      <c r="G19" s="24" t="s">
        <v>193</v>
      </c>
    </row>
    <row r="20" spans="1:7" s="16" customFormat="1" ht="26.25" customHeight="1">
      <c r="A20" s="14">
        <v>18</v>
      </c>
      <c r="B20" s="15" t="s">
        <v>194</v>
      </c>
      <c r="C20" s="79" t="s">
        <v>195</v>
      </c>
      <c r="D20" s="26" t="s">
        <v>196</v>
      </c>
      <c r="E20" s="25" t="s">
        <v>197</v>
      </c>
      <c r="F20" s="27" t="s">
        <v>198</v>
      </c>
      <c r="G20" s="24" t="s">
        <v>199</v>
      </c>
    </row>
    <row r="21" spans="1:7" s="16" customFormat="1" ht="26.25" customHeight="1">
      <c r="A21" s="14">
        <v>19</v>
      </c>
      <c r="B21" s="15" t="s">
        <v>200</v>
      </c>
      <c r="C21" s="79" t="s">
        <v>201</v>
      </c>
      <c r="D21" s="26" t="s">
        <v>202</v>
      </c>
      <c r="E21" s="25" t="s">
        <v>203</v>
      </c>
      <c r="F21" s="27" t="s">
        <v>204</v>
      </c>
      <c r="G21" s="24" t="s">
        <v>205</v>
      </c>
    </row>
    <row r="22" spans="1:7" s="16" customFormat="1" ht="26.25" customHeight="1">
      <c r="A22" s="14">
        <v>20</v>
      </c>
      <c r="B22" s="15" t="s">
        <v>206</v>
      </c>
      <c r="C22" s="79" t="s">
        <v>207</v>
      </c>
      <c r="D22" s="26" t="s">
        <v>208</v>
      </c>
      <c r="E22" s="25" t="s">
        <v>209</v>
      </c>
      <c r="F22" s="27" t="s">
        <v>210</v>
      </c>
      <c r="G22" s="24" t="s">
        <v>211</v>
      </c>
    </row>
    <row r="23" spans="1:7" s="16" customFormat="1" ht="26.25" customHeight="1">
      <c r="A23" s="14">
        <v>21</v>
      </c>
      <c r="B23" s="15" t="s">
        <v>212</v>
      </c>
      <c r="C23" s="79" t="s">
        <v>213</v>
      </c>
      <c r="D23" s="26" t="s">
        <v>214</v>
      </c>
      <c r="E23" s="25" t="s">
        <v>215</v>
      </c>
      <c r="F23" s="27" t="s">
        <v>216</v>
      </c>
      <c r="G23" s="24" t="s">
        <v>217</v>
      </c>
    </row>
    <row r="24" spans="1:7" s="16" customFormat="1" ht="26.25" customHeight="1">
      <c r="A24" s="14">
        <v>22</v>
      </c>
      <c r="B24" s="15" t="s">
        <v>218</v>
      </c>
      <c r="C24" s="79" t="s">
        <v>219</v>
      </c>
      <c r="D24" s="26" t="s">
        <v>220</v>
      </c>
      <c r="E24" s="25" t="s">
        <v>221</v>
      </c>
      <c r="F24" s="27" t="s">
        <v>222</v>
      </c>
      <c r="G24" s="24" t="s">
        <v>223</v>
      </c>
    </row>
    <row r="25" spans="1:7" s="16" customFormat="1" ht="26.25" customHeight="1">
      <c r="A25" s="14">
        <v>23</v>
      </c>
      <c r="B25" s="15" t="s">
        <v>224</v>
      </c>
      <c r="C25" s="79" t="s">
        <v>225</v>
      </c>
      <c r="D25" s="26" t="s">
        <v>226</v>
      </c>
      <c r="E25" s="25" t="s">
        <v>227</v>
      </c>
      <c r="F25" s="27" t="s">
        <v>228</v>
      </c>
      <c r="G25" s="24" t="s">
        <v>229</v>
      </c>
    </row>
    <row r="26" spans="1:7" s="16" customFormat="1" ht="26.25" customHeight="1">
      <c r="A26" s="14">
        <v>24</v>
      </c>
      <c r="B26" s="15" t="s">
        <v>230</v>
      </c>
      <c r="C26" s="79" t="s">
        <v>231</v>
      </c>
      <c r="D26" s="26" t="s">
        <v>232</v>
      </c>
      <c r="E26" s="25" t="s">
        <v>233</v>
      </c>
      <c r="F26" s="27" t="s">
        <v>234</v>
      </c>
      <c r="G26" s="24" t="s">
        <v>235</v>
      </c>
    </row>
    <row r="27" spans="1:7" s="16" customFormat="1" ht="26.25" customHeight="1">
      <c r="A27" s="14">
        <v>25</v>
      </c>
      <c r="B27" s="15" t="s">
        <v>236</v>
      </c>
      <c r="C27" s="79" t="s">
        <v>237</v>
      </c>
      <c r="D27" s="26" t="s">
        <v>238</v>
      </c>
      <c r="E27" s="25" t="s">
        <v>239</v>
      </c>
      <c r="F27" s="27" t="s">
        <v>240</v>
      </c>
      <c r="G27" s="28" t="s">
        <v>241</v>
      </c>
    </row>
    <row r="28" spans="1:7" s="16" customFormat="1" ht="26.25" customHeight="1">
      <c r="A28" s="14">
        <v>26</v>
      </c>
      <c r="B28" s="15" t="s">
        <v>242</v>
      </c>
      <c r="C28" s="79" t="s">
        <v>243</v>
      </c>
      <c r="D28" s="26" t="s">
        <v>244</v>
      </c>
      <c r="E28" s="25" t="s">
        <v>245</v>
      </c>
      <c r="F28" s="27" t="s">
        <v>246</v>
      </c>
      <c r="G28" s="24" t="s">
        <v>247</v>
      </c>
    </row>
    <row r="29" spans="1:7" s="16" customFormat="1" ht="26.25" customHeight="1">
      <c r="A29" s="14">
        <v>27</v>
      </c>
      <c r="B29" s="15" t="s">
        <v>248</v>
      </c>
      <c r="C29" s="81" t="s">
        <v>249</v>
      </c>
      <c r="D29" s="26" t="s">
        <v>250</v>
      </c>
      <c r="E29" s="25" t="s">
        <v>251</v>
      </c>
      <c r="F29" s="27" t="s">
        <v>252</v>
      </c>
      <c r="G29" s="24" t="s">
        <v>253</v>
      </c>
    </row>
    <row r="30" spans="1:7" s="16" customFormat="1" ht="26.25" customHeight="1">
      <c r="A30" s="14">
        <v>28</v>
      </c>
      <c r="B30" s="15" t="s">
        <v>254</v>
      </c>
      <c r="C30" s="79" t="s">
        <v>255</v>
      </c>
      <c r="D30" s="26" t="s">
        <v>256</v>
      </c>
      <c r="E30" s="25" t="s">
        <v>257</v>
      </c>
      <c r="F30" s="27" t="s">
        <v>258</v>
      </c>
      <c r="G30" s="24" t="s">
        <v>259</v>
      </c>
    </row>
    <row r="31" spans="1:7" s="16" customFormat="1" ht="26.25" customHeight="1">
      <c r="A31" s="14">
        <v>29</v>
      </c>
      <c r="B31" s="15" t="s">
        <v>260</v>
      </c>
      <c r="C31" s="79" t="s">
        <v>261</v>
      </c>
      <c r="D31" s="26" t="s">
        <v>262</v>
      </c>
      <c r="E31" s="25" t="s">
        <v>263</v>
      </c>
      <c r="F31" s="27" t="s">
        <v>264</v>
      </c>
      <c r="G31" s="24" t="s">
        <v>265</v>
      </c>
    </row>
    <row r="32" spans="1:7" s="16" customFormat="1" ht="26.25" customHeight="1">
      <c r="A32" s="14">
        <v>30</v>
      </c>
      <c r="B32" s="15" t="s">
        <v>266</v>
      </c>
      <c r="C32" s="79" t="s">
        <v>267</v>
      </c>
      <c r="D32" s="26" t="s">
        <v>268</v>
      </c>
      <c r="E32" s="25" t="s">
        <v>269</v>
      </c>
      <c r="F32" s="27" t="s">
        <v>270</v>
      </c>
      <c r="G32" s="24" t="s">
        <v>271</v>
      </c>
    </row>
    <row r="33" spans="1:7" s="16" customFormat="1" ht="26.25" customHeight="1">
      <c r="A33" s="14">
        <v>31</v>
      </c>
      <c r="B33" s="15" t="s">
        <v>272</v>
      </c>
      <c r="C33" s="79" t="s">
        <v>273</v>
      </c>
      <c r="D33" s="26" t="s">
        <v>274</v>
      </c>
      <c r="E33" s="25" t="s">
        <v>275</v>
      </c>
      <c r="F33" s="27" t="s">
        <v>276</v>
      </c>
      <c r="G33" s="24" t="s">
        <v>277</v>
      </c>
    </row>
    <row r="34" spans="1:7" s="16" customFormat="1" ht="26.25" customHeight="1">
      <c r="A34" s="14">
        <v>32</v>
      </c>
      <c r="B34" s="15" t="s">
        <v>278</v>
      </c>
      <c r="C34" s="79" t="s">
        <v>279</v>
      </c>
      <c r="D34" s="26" t="s">
        <v>280</v>
      </c>
      <c r="E34" s="25" t="s">
        <v>281</v>
      </c>
      <c r="F34" s="27" t="s">
        <v>282</v>
      </c>
      <c r="G34" s="24" t="s">
        <v>283</v>
      </c>
    </row>
    <row r="35" spans="1:7" s="16" customFormat="1" ht="26.25" customHeight="1">
      <c r="A35" s="14">
        <v>33</v>
      </c>
      <c r="B35" s="15" t="s">
        <v>284</v>
      </c>
      <c r="C35" s="79" t="s">
        <v>285</v>
      </c>
      <c r="D35" s="26" t="s">
        <v>286</v>
      </c>
      <c r="E35" s="25" t="s">
        <v>287</v>
      </c>
      <c r="F35" s="27" t="s">
        <v>288</v>
      </c>
      <c r="G35" s="24" t="s">
        <v>289</v>
      </c>
    </row>
    <row r="36" spans="1:7" s="16" customFormat="1" ht="26.25" customHeight="1">
      <c r="A36" s="14">
        <v>34</v>
      </c>
      <c r="B36" s="15" t="s">
        <v>290</v>
      </c>
      <c r="C36" s="79" t="s">
        <v>291</v>
      </c>
      <c r="D36" s="26" t="s">
        <v>292</v>
      </c>
      <c r="E36" s="25" t="s">
        <v>293</v>
      </c>
      <c r="F36" s="27" t="s">
        <v>294</v>
      </c>
      <c r="G36" s="24" t="s">
        <v>295</v>
      </c>
    </row>
    <row r="37" spans="1:7" s="16" customFormat="1" ht="26.25" customHeight="1">
      <c r="A37" s="14">
        <v>35</v>
      </c>
      <c r="B37" s="15" t="s">
        <v>296</v>
      </c>
      <c r="C37" s="79" t="s">
        <v>297</v>
      </c>
      <c r="D37" s="26" t="s">
        <v>298</v>
      </c>
      <c r="E37" s="25" t="s">
        <v>299</v>
      </c>
      <c r="F37" s="27" t="s">
        <v>300</v>
      </c>
      <c r="G37" s="24" t="s">
        <v>301</v>
      </c>
    </row>
    <row r="38" spans="1:7" s="16" customFormat="1" ht="26.25" customHeight="1">
      <c r="A38" s="14">
        <v>36</v>
      </c>
      <c r="B38" s="15" t="s">
        <v>302</v>
      </c>
      <c r="C38" s="79" t="s">
        <v>303</v>
      </c>
      <c r="D38" s="26" t="s">
        <v>304</v>
      </c>
      <c r="E38" s="25" t="s">
        <v>305</v>
      </c>
      <c r="F38" s="27" t="s">
        <v>306</v>
      </c>
      <c r="G38" s="24" t="s">
        <v>307</v>
      </c>
    </row>
    <row r="39" spans="1:7" s="16" customFormat="1" ht="26.25" customHeight="1">
      <c r="A39" s="14">
        <v>37</v>
      </c>
      <c r="B39" s="15" t="s">
        <v>308</v>
      </c>
      <c r="C39" s="79" t="s">
        <v>309</v>
      </c>
      <c r="D39" s="26" t="s">
        <v>310</v>
      </c>
      <c r="E39" s="25" t="s">
        <v>311</v>
      </c>
      <c r="F39" s="27" t="s">
        <v>312</v>
      </c>
      <c r="G39" s="24" t="s">
        <v>313</v>
      </c>
    </row>
    <row r="40" spans="1:7" s="16" customFormat="1" ht="26.25" customHeight="1">
      <c r="A40" s="14">
        <v>38</v>
      </c>
      <c r="B40" s="15" t="s">
        <v>314</v>
      </c>
      <c r="C40" s="79" t="s">
        <v>315</v>
      </c>
      <c r="D40" s="26" t="s">
        <v>316</v>
      </c>
      <c r="E40" s="29" t="s">
        <v>317</v>
      </c>
      <c r="F40" s="27" t="s">
        <v>318</v>
      </c>
      <c r="G40" s="24" t="s">
        <v>319</v>
      </c>
    </row>
    <row r="41" spans="1:7" s="16" customFormat="1" ht="26.25" customHeight="1">
      <c r="A41" s="14">
        <v>39</v>
      </c>
      <c r="B41" s="15" t="s">
        <v>320</v>
      </c>
      <c r="C41" s="79" t="s">
        <v>321</v>
      </c>
      <c r="D41" s="26" t="s">
        <v>322</v>
      </c>
      <c r="E41" s="29" t="s">
        <v>323</v>
      </c>
      <c r="F41" s="27" t="s">
        <v>324</v>
      </c>
      <c r="G41" s="24" t="s">
        <v>325</v>
      </c>
    </row>
    <row r="42" spans="1:7" s="16" customFormat="1" ht="26.25" customHeight="1">
      <c r="A42" s="14">
        <v>40</v>
      </c>
      <c r="B42" s="15" t="s">
        <v>326</v>
      </c>
      <c r="C42" s="79" t="s">
        <v>327</v>
      </c>
      <c r="D42" s="26" t="s">
        <v>124</v>
      </c>
      <c r="E42" s="25" t="s">
        <v>328</v>
      </c>
      <c r="F42" s="27" t="s">
        <v>329</v>
      </c>
      <c r="G42" s="24" t="s">
        <v>330</v>
      </c>
    </row>
    <row r="43" spans="1:7" s="16" customFormat="1" ht="26.25" customHeight="1">
      <c r="A43" s="14">
        <v>41</v>
      </c>
      <c r="B43" s="15" t="s">
        <v>331</v>
      </c>
      <c r="C43" s="79" t="s">
        <v>332</v>
      </c>
      <c r="D43" s="26" t="s">
        <v>333</v>
      </c>
      <c r="E43" s="25" t="s">
        <v>334</v>
      </c>
      <c r="F43" s="27" t="s">
        <v>335</v>
      </c>
      <c r="G43" s="24" t="s">
        <v>336</v>
      </c>
    </row>
    <row r="44" spans="1:7" s="16" customFormat="1" ht="26.25" customHeight="1">
      <c r="A44" s="14">
        <v>42</v>
      </c>
      <c r="B44" s="15" t="s">
        <v>337</v>
      </c>
      <c r="C44" s="79" t="s">
        <v>338</v>
      </c>
      <c r="D44" s="26" t="s">
        <v>339</v>
      </c>
      <c r="E44" s="25" t="s">
        <v>340</v>
      </c>
      <c r="F44" s="27" t="s">
        <v>341</v>
      </c>
      <c r="G44" s="24" t="s">
        <v>342</v>
      </c>
    </row>
    <row r="45" spans="1:7" s="16" customFormat="1" ht="26.25" customHeight="1">
      <c r="A45" s="14">
        <v>43</v>
      </c>
      <c r="B45" s="15" t="s">
        <v>343</v>
      </c>
      <c r="C45" s="81" t="s">
        <v>344</v>
      </c>
      <c r="D45" s="26" t="s">
        <v>345</v>
      </c>
      <c r="E45" s="25" t="s">
        <v>346</v>
      </c>
      <c r="F45" s="27" t="s">
        <v>347</v>
      </c>
      <c r="G45" s="24" t="s">
        <v>348</v>
      </c>
    </row>
    <row r="46" spans="1:7" s="16" customFormat="1" ht="26.25" customHeight="1">
      <c r="A46" s="14">
        <v>44</v>
      </c>
      <c r="B46" s="15" t="s">
        <v>349</v>
      </c>
      <c r="C46" s="79" t="s">
        <v>350</v>
      </c>
      <c r="D46" s="26" t="s">
        <v>351</v>
      </c>
      <c r="E46" s="25" t="s">
        <v>352</v>
      </c>
      <c r="F46" s="27" t="s">
        <v>353</v>
      </c>
      <c r="G46" s="24" t="s">
        <v>354</v>
      </c>
    </row>
    <row r="47" spans="1:7" s="16" customFormat="1" ht="26.25" customHeight="1">
      <c r="A47" s="14">
        <v>45</v>
      </c>
      <c r="B47" s="15" t="s">
        <v>355</v>
      </c>
      <c r="C47" s="79" t="s">
        <v>356</v>
      </c>
      <c r="D47" s="26" t="s">
        <v>357</v>
      </c>
      <c r="E47" s="30" t="s">
        <v>358</v>
      </c>
      <c r="F47" s="27" t="s">
        <v>359</v>
      </c>
      <c r="G47" s="24" t="s">
        <v>360</v>
      </c>
    </row>
    <row r="48" spans="1:7" s="16" customFormat="1" ht="26.25" customHeight="1">
      <c r="A48" s="14">
        <v>46</v>
      </c>
      <c r="B48" s="15" t="s">
        <v>361</v>
      </c>
      <c r="C48" s="79" t="s">
        <v>362</v>
      </c>
      <c r="D48" s="26" t="s">
        <v>363</v>
      </c>
      <c r="E48" s="31" t="s">
        <v>364</v>
      </c>
      <c r="F48" s="27" t="s">
        <v>365</v>
      </c>
      <c r="G48" s="24" t="s">
        <v>366</v>
      </c>
    </row>
    <row r="49" spans="1:7" s="16" customFormat="1" ht="26.25" customHeight="1">
      <c r="A49" s="14">
        <v>47</v>
      </c>
      <c r="B49" s="15" t="s">
        <v>367</v>
      </c>
      <c r="C49" s="79" t="s">
        <v>368</v>
      </c>
      <c r="D49" s="26" t="s">
        <v>369</v>
      </c>
      <c r="E49" s="25" t="s">
        <v>370</v>
      </c>
      <c r="F49" s="27" t="s">
        <v>371</v>
      </c>
      <c r="G49" s="24" t="s">
        <v>372</v>
      </c>
    </row>
    <row r="50" spans="1:7" s="16" customFormat="1" ht="26.25" customHeight="1">
      <c r="A50" s="14">
        <v>48</v>
      </c>
      <c r="B50" s="15" t="s">
        <v>373</v>
      </c>
      <c r="C50" s="79" t="s">
        <v>374</v>
      </c>
      <c r="D50" s="26" t="s">
        <v>375</v>
      </c>
      <c r="E50" s="25" t="s">
        <v>376</v>
      </c>
      <c r="F50" s="27" t="s">
        <v>377</v>
      </c>
      <c r="G50" s="24" t="s">
        <v>378</v>
      </c>
    </row>
    <row r="51" spans="1:7" s="16" customFormat="1" ht="26.25" customHeight="1">
      <c r="A51" s="14">
        <v>49</v>
      </c>
      <c r="B51" s="15" t="s">
        <v>379</v>
      </c>
      <c r="C51" s="81" t="s">
        <v>380</v>
      </c>
      <c r="D51" s="26" t="s">
        <v>381</v>
      </c>
      <c r="E51" s="25" t="s">
        <v>382</v>
      </c>
      <c r="F51" s="27" t="s">
        <v>383</v>
      </c>
      <c r="G51" s="24" t="s">
        <v>384</v>
      </c>
    </row>
    <row r="52" spans="1:7" s="16" customFormat="1" ht="26.25" customHeight="1">
      <c r="A52" s="14">
        <v>50</v>
      </c>
      <c r="B52" s="15" t="s">
        <v>385</v>
      </c>
      <c r="C52" s="79" t="s">
        <v>386</v>
      </c>
      <c r="D52" s="26" t="s">
        <v>387</v>
      </c>
      <c r="E52" s="32" t="s">
        <v>388</v>
      </c>
      <c r="F52" s="27" t="s">
        <v>389</v>
      </c>
      <c r="G52" s="28" t="s">
        <v>390</v>
      </c>
    </row>
    <row r="53" spans="1:7" s="16" customFormat="1" ht="26.25" customHeight="1">
      <c r="A53" s="14">
        <v>51</v>
      </c>
      <c r="B53" s="15" t="s">
        <v>391</v>
      </c>
      <c r="C53" s="79" t="s">
        <v>392</v>
      </c>
      <c r="D53" s="26" t="s">
        <v>393</v>
      </c>
      <c r="E53" s="25" t="s">
        <v>394</v>
      </c>
      <c r="F53" s="27" t="s">
        <v>395</v>
      </c>
      <c r="G53" s="24" t="s">
        <v>396</v>
      </c>
    </row>
    <row r="54" spans="1:7" s="16" customFormat="1" ht="26.25" customHeight="1">
      <c r="A54" s="14">
        <v>52</v>
      </c>
      <c r="B54" s="15" t="s">
        <v>397</v>
      </c>
      <c r="C54" s="79" t="s">
        <v>398</v>
      </c>
      <c r="D54" s="26" t="s">
        <v>399</v>
      </c>
      <c r="E54" s="25" t="s">
        <v>400</v>
      </c>
      <c r="F54" s="27" t="s">
        <v>401</v>
      </c>
      <c r="G54" s="24" t="s">
        <v>402</v>
      </c>
    </row>
    <row r="55" spans="1:7" s="16" customFormat="1" ht="26.25" customHeight="1">
      <c r="A55" s="14">
        <v>53</v>
      </c>
      <c r="B55" s="15" t="s">
        <v>403</v>
      </c>
      <c r="C55" s="79" t="s">
        <v>404</v>
      </c>
      <c r="D55" s="26" t="s">
        <v>405</v>
      </c>
      <c r="E55" s="25" t="s">
        <v>406</v>
      </c>
      <c r="F55" s="27" t="s">
        <v>407</v>
      </c>
      <c r="G55" s="24" t="s">
        <v>408</v>
      </c>
    </row>
    <row r="56" spans="1:7" s="16" customFormat="1" ht="26.25" customHeight="1">
      <c r="A56" s="14">
        <v>54</v>
      </c>
      <c r="B56" s="15" t="s">
        <v>409</v>
      </c>
      <c r="C56" s="82" t="s">
        <v>410</v>
      </c>
      <c r="D56" s="26" t="s">
        <v>411</v>
      </c>
      <c r="E56" s="29" t="s">
        <v>412</v>
      </c>
      <c r="F56" s="27" t="s">
        <v>413</v>
      </c>
      <c r="G56" s="24" t="s">
        <v>414</v>
      </c>
    </row>
    <row r="57" spans="1:7" s="16" customFormat="1" ht="26.25" customHeight="1">
      <c r="A57" s="14">
        <v>55</v>
      </c>
      <c r="B57" s="15" t="s">
        <v>415</v>
      </c>
      <c r="C57" s="79" t="s">
        <v>416</v>
      </c>
      <c r="D57" s="26" t="s">
        <v>417</v>
      </c>
      <c r="E57" s="25" t="s">
        <v>418</v>
      </c>
      <c r="F57" s="27" t="s">
        <v>419</v>
      </c>
      <c r="G57" s="24" t="s">
        <v>420</v>
      </c>
    </row>
    <row r="58" spans="1:7" s="16" customFormat="1" ht="26.25" customHeight="1">
      <c r="A58" s="14">
        <v>56</v>
      </c>
      <c r="B58" s="15" t="s">
        <v>421</v>
      </c>
      <c r="C58" s="79" t="s">
        <v>422</v>
      </c>
      <c r="D58" s="26" t="s">
        <v>423</v>
      </c>
      <c r="E58" s="25" t="s">
        <v>424</v>
      </c>
      <c r="F58" s="27" t="s">
        <v>425</v>
      </c>
      <c r="G58" s="24" t="s">
        <v>426</v>
      </c>
    </row>
    <row r="59" spans="1:7" s="16" customFormat="1" ht="26.25" customHeight="1">
      <c r="A59" s="14">
        <v>57</v>
      </c>
      <c r="B59" s="15" t="s">
        <v>427</v>
      </c>
      <c r="C59" s="79" t="s">
        <v>428</v>
      </c>
      <c r="D59" s="26" t="s">
        <v>429</v>
      </c>
      <c r="E59" s="25" t="s">
        <v>430</v>
      </c>
      <c r="F59" s="27" t="s">
        <v>431</v>
      </c>
      <c r="G59" s="24" t="s">
        <v>432</v>
      </c>
    </row>
    <row r="60" spans="1:7" s="16" customFormat="1" ht="26.25" customHeight="1">
      <c r="A60" s="14">
        <v>58</v>
      </c>
      <c r="B60" s="15" t="s">
        <v>433</v>
      </c>
      <c r="C60" s="79" t="s">
        <v>434</v>
      </c>
      <c r="D60" s="26" t="s">
        <v>435</v>
      </c>
      <c r="E60" s="25" t="s">
        <v>436</v>
      </c>
      <c r="F60" s="27" t="s">
        <v>437</v>
      </c>
      <c r="G60" s="28" t="s">
        <v>438</v>
      </c>
    </row>
    <row r="61" spans="1:7" s="16" customFormat="1" ht="26.25" customHeight="1">
      <c r="A61" s="14">
        <v>59</v>
      </c>
      <c r="B61" s="15" t="s">
        <v>439</v>
      </c>
      <c r="C61" s="79" t="s">
        <v>440</v>
      </c>
      <c r="D61" s="19" t="s">
        <v>441</v>
      </c>
      <c r="E61" s="22" t="s">
        <v>442</v>
      </c>
      <c r="F61" s="33" t="s">
        <v>443</v>
      </c>
      <c r="G61" s="34" t="s">
        <v>444</v>
      </c>
    </row>
    <row r="62" spans="1:7" s="16" customFormat="1" ht="26.25" customHeight="1">
      <c r="A62" s="14">
        <v>60</v>
      </c>
      <c r="B62" s="17" t="s">
        <v>445</v>
      </c>
      <c r="C62" s="81" t="s">
        <v>446</v>
      </c>
      <c r="D62" s="36" t="s">
        <v>447</v>
      </c>
      <c r="E62" s="35" t="s">
        <v>448</v>
      </c>
      <c r="F62" s="37" t="s">
        <v>449</v>
      </c>
      <c r="G62" s="42" t="s">
        <v>450</v>
      </c>
    </row>
    <row r="63" spans="1:7" s="16" customFormat="1" ht="26.25" customHeight="1">
      <c r="A63" s="14">
        <v>61</v>
      </c>
      <c r="B63" s="47" t="s">
        <v>451</v>
      </c>
      <c r="C63" s="81" t="s">
        <v>452</v>
      </c>
      <c r="D63" s="36"/>
      <c r="E63" s="35"/>
      <c r="F63" s="37"/>
      <c r="G63" s="42"/>
    </row>
    <row r="64" spans="1:7" s="16" customFormat="1" ht="26.25" customHeight="1">
      <c r="A64" s="14">
        <v>62</v>
      </c>
      <c r="B64" s="47" t="s">
        <v>453</v>
      </c>
      <c r="C64" s="81" t="s">
        <v>454</v>
      </c>
      <c r="D64" s="36"/>
      <c r="E64" s="35"/>
      <c r="F64" s="37">
        <f>G64</f>
        <v>0</v>
      </c>
      <c r="G64" s="41"/>
    </row>
    <row r="65" spans="1:11" s="16" customFormat="1" ht="26.25" customHeight="1">
      <c r="A65" s="14">
        <v>63</v>
      </c>
      <c r="B65" s="47" t="s">
        <v>455</v>
      </c>
      <c r="C65" s="81" t="s">
        <v>456</v>
      </c>
      <c r="D65" s="39"/>
      <c r="E65" s="38"/>
      <c r="F65" s="40"/>
      <c r="G65" s="41"/>
    </row>
    <row r="66" spans="1:11">
      <c r="J66" s="16"/>
      <c r="K66" s="16"/>
    </row>
  </sheetData>
  <autoFilter ref="B2:C2"/>
  <phoneticPr fontId="1"/>
  <pageMargins left="0.75" right="0.75" top="1" bottom="1" header="0.51200000000000001" footer="0.51200000000000001"/>
  <pageSetup paperSize="9" orientation="portrait" horizontalDpi="0"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1823BBCB24F084BB9D648E2BFD984B0" ma:contentTypeVersion="10" ma:contentTypeDescription="新しいドキュメントを作成します。" ma:contentTypeScope="" ma:versionID="838b7f84f2b1a24bac9bba2efb4a250f">
  <xsd:schema xmlns:xsd="http://www.w3.org/2001/XMLSchema" xmlns:xs="http://www.w3.org/2001/XMLSchema" xmlns:p="http://schemas.microsoft.com/office/2006/metadata/properties" xmlns:ns2="c3f5bfb6-03c2-421c-af32-fe2de84ae707" xmlns:ns3="9a038263-1afc-4fd6-8add-63e635cc3547" targetNamespace="http://schemas.microsoft.com/office/2006/metadata/properties" ma:root="true" ma:fieldsID="581d843f48508cdc4eeee913c2fa5a17" ns2:_="" ns3:_="">
    <xsd:import namespace="c3f5bfb6-03c2-421c-af32-fe2de84ae707"/>
    <xsd:import namespace="9a038263-1afc-4fd6-8add-63e635cc35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5bfb6-03c2-421c-af32-fe2de84ae7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038263-1afc-4fd6-8add-63e635cc3547"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356AC6-A0B6-4CD9-A0E2-83E38C4308B5}">
  <ds:schemaRefs>
    <ds:schemaRef ds:uri="http://schemas.microsoft.com/sharepoint/v3/contenttype/forms"/>
  </ds:schemaRefs>
</ds:datastoreItem>
</file>

<file path=customXml/itemProps2.xml><?xml version="1.0" encoding="utf-8"?>
<ds:datastoreItem xmlns:ds="http://schemas.openxmlformats.org/officeDocument/2006/customXml" ds:itemID="{2FF323BF-8805-4CE3-BC71-58E572D6D1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5bfb6-03c2-421c-af32-fe2de84ae707"/>
    <ds:schemaRef ds:uri="9a038263-1afc-4fd6-8add-63e635cc3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6A8691-F277-420E-9304-03DF709E7D6C}">
  <ds:schemaRefs>
    <ds:schemaRef ds:uri="http://purl.org/dc/terms/"/>
    <ds:schemaRef ds:uri="http://schemas.openxmlformats.org/package/2006/metadata/core-properties"/>
    <ds:schemaRef ds:uri="c3f5bfb6-03c2-421c-af32-fe2de84ae707"/>
    <ds:schemaRef ds:uri="http://schemas.microsoft.com/office/2006/documentManagement/types"/>
    <ds:schemaRef ds:uri="http://schemas.microsoft.com/office/infopath/2007/PartnerControls"/>
    <ds:schemaRef ds:uri="http://purl.org/dc/elements/1.1/"/>
    <ds:schemaRef ds:uri="http://schemas.microsoft.com/office/2006/metadata/properties"/>
    <ds:schemaRef ds:uri="9a038263-1afc-4fd6-8add-63e635cc35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参加申込書①(入力用) </vt:lpstr>
      <vt:lpstr>参加申込書②(入力用)</vt:lpstr>
      <vt:lpstr>出品票</vt:lpstr>
      <vt:lpstr>キャプション① </vt:lpstr>
      <vt:lpstr>キャプション②</vt:lpstr>
      <vt:lpstr>学校番号・学校名・校長名</vt:lpstr>
      <vt:lpstr>'キャプション① '!Print_Area</vt:lpstr>
      <vt:lpstr>出品票!Print_Area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沖縄県教育庁</dc:creator>
  <cp:keywords/>
  <dc:description/>
  <cp:lastModifiedBy>User</cp:lastModifiedBy>
  <cp:revision/>
  <dcterms:created xsi:type="dcterms:W3CDTF">2015-08-19T04:46:19Z</dcterms:created>
  <dcterms:modified xsi:type="dcterms:W3CDTF">2021-09-24T01:32:27Z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0x010100E1823BBCB24F084BB9D648E2BFD984B0</vt:lpwstr>
  </property>
</Properties>
</file>